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KM2" sheetId="1" r:id="rId1"/>
    <sheet name="Tabell3" sheetId="2" r:id="rId2"/>
  </sheets>
  <definedNames/>
  <calcPr fullCalcOnLoad="1"/>
</workbook>
</file>

<file path=xl/sharedStrings.xml><?xml version="1.0" encoding="utf-8"?>
<sst xmlns="http://schemas.openxmlformats.org/spreadsheetml/2006/main" count="137" uniqueCount="116">
  <si>
    <t>MSCC KM3 2015 -Minnesberg 1:e augusti</t>
  </si>
  <si>
    <t>Startnummer</t>
  </si>
  <si>
    <t>Förnamn</t>
  </si>
  <si>
    <t>Efternamn</t>
  </si>
  <si>
    <t>Bil</t>
  </si>
  <si>
    <t>Start Omg 1</t>
  </si>
  <si>
    <t>Koner 1</t>
  </si>
  <si>
    <t>Mål 1</t>
  </si>
  <si>
    <t>Start Omg 2</t>
  </si>
  <si>
    <t>Koner 2</t>
  </si>
  <si>
    <t>Mål 2</t>
  </si>
  <si>
    <t>Start Omg 3</t>
  </si>
  <si>
    <t>Koner 3</t>
  </si>
  <si>
    <t>Mål 3</t>
  </si>
  <si>
    <t>Start Omg 4</t>
  </si>
  <si>
    <t>Koner 4</t>
  </si>
  <si>
    <t>Mål 4</t>
  </si>
  <si>
    <t>Start Omg 5</t>
  </si>
  <si>
    <t>Koner 5</t>
  </si>
  <si>
    <t>Mål 5</t>
  </si>
  <si>
    <t>Start Omg 6</t>
  </si>
  <si>
    <t>Koner 6</t>
  </si>
  <si>
    <t>Mål 6</t>
  </si>
  <si>
    <t>Start Omg 7</t>
  </si>
  <si>
    <t>Koner 7</t>
  </si>
  <si>
    <t>Mål 7</t>
  </si>
  <si>
    <t>Start Omg 8</t>
  </si>
  <si>
    <t>Koner 8</t>
  </si>
  <si>
    <t>Mål 8</t>
  </si>
  <si>
    <t>Bäst</t>
  </si>
  <si>
    <t>Plac</t>
  </si>
  <si>
    <t>Roadsport A</t>
  </si>
  <si>
    <t>Robert</t>
  </si>
  <si>
    <t>Bell</t>
  </si>
  <si>
    <t>Westfield SeiW</t>
  </si>
  <si>
    <t>Jesper</t>
  </si>
  <si>
    <t>Månsson</t>
  </si>
  <si>
    <t>SuperSeven replica</t>
  </si>
  <si>
    <t>Jan-Erling</t>
  </si>
  <si>
    <t>Rydqvist</t>
  </si>
  <si>
    <t>Jeguar-87</t>
  </si>
  <si>
    <t>Magnus</t>
  </si>
  <si>
    <t>Mårtensson</t>
  </si>
  <si>
    <t>Morty 7</t>
  </si>
  <si>
    <t>Blixt</t>
  </si>
  <si>
    <t>Porsche 944 Turbo</t>
  </si>
  <si>
    <t>Anders</t>
  </si>
  <si>
    <t>Edlund</t>
  </si>
  <si>
    <t>Bengt</t>
  </si>
  <si>
    <t>Metz</t>
  </si>
  <si>
    <t>Caterham 7 Superlight</t>
  </si>
  <si>
    <t>Ola</t>
  </si>
  <si>
    <t>Hall</t>
  </si>
  <si>
    <t>Samanta 7</t>
  </si>
  <si>
    <t>Robin</t>
  </si>
  <si>
    <t>Wachmann</t>
  </si>
  <si>
    <t>Roadsport B</t>
  </si>
  <si>
    <t>Thomas</t>
  </si>
  <si>
    <t>Ahrens</t>
  </si>
  <si>
    <t>Lotus Super Seven</t>
  </si>
  <si>
    <t>Hans</t>
  </si>
  <si>
    <t>Aulin</t>
  </si>
  <si>
    <t>Lotus Elise S1</t>
  </si>
  <si>
    <t>Rolf</t>
  </si>
  <si>
    <t>Dawidzon</t>
  </si>
  <si>
    <t>MG GTS</t>
  </si>
  <si>
    <t>Max</t>
  </si>
  <si>
    <t>Dymling</t>
  </si>
  <si>
    <t>Porsche 968</t>
  </si>
  <si>
    <t>Mikael</t>
  </si>
  <si>
    <t>Jakobsson</t>
  </si>
  <si>
    <t>Mazda MX-5</t>
  </si>
  <si>
    <t>Ulf</t>
  </si>
  <si>
    <t>Danielsson</t>
  </si>
  <si>
    <t>Roadsport C</t>
  </si>
  <si>
    <t>Martin</t>
  </si>
  <si>
    <t>Nihlén</t>
  </si>
  <si>
    <t>Pierre</t>
  </si>
  <si>
    <t>Pettersson</t>
  </si>
  <si>
    <t>Tor</t>
  </si>
  <si>
    <t>Dahlskog</t>
  </si>
  <si>
    <t>Bjarne</t>
  </si>
  <si>
    <t>Hedegaard Christiansen</t>
  </si>
  <si>
    <t>Leif</t>
  </si>
  <si>
    <t>Jeppsson</t>
  </si>
  <si>
    <t>Andersson</t>
  </si>
  <si>
    <t>Björn</t>
  </si>
  <si>
    <t>Mullaart</t>
  </si>
  <si>
    <t>Fredrik</t>
  </si>
  <si>
    <t>Olsson</t>
  </si>
  <si>
    <t>Pontiac Fiero</t>
  </si>
  <si>
    <t>Oskar</t>
  </si>
  <si>
    <t>Dennis</t>
  </si>
  <si>
    <t>Kullman</t>
  </si>
  <si>
    <t>Chriss</t>
  </si>
  <si>
    <t>Rice</t>
  </si>
  <si>
    <t>Johansson</t>
  </si>
  <si>
    <t>MGF</t>
  </si>
  <si>
    <t>Mats</t>
  </si>
  <si>
    <t>Nilsson</t>
  </si>
  <si>
    <t>Superseven replica</t>
  </si>
  <si>
    <t>Andreas</t>
  </si>
  <si>
    <t>Jähnke</t>
  </si>
  <si>
    <t>Lotus Elise</t>
  </si>
  <si>
    <t>Nils-Erik</t>
  </si>
  <si>
    <t>Persson</t>
  </si>
  <si>
    <t>Thuring</t>
  </si>
  <si>
    <t>Mads</t>
  </si>
  <si>
    <t>Hellmers</t>
  </si>
  <si>
    <t>RS</t>
  </si>
  <si>
    <t>Historic I</t>
  </si>
  <si>
    <t>Carl Johan</t>
  </si>
  <si>
    <t>Broberg</t>
  </si>
  <si>
    <t>MGB</t>
  </si>
  <si>
    <t>Historic II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</si>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</sst>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HH:MM:SS.000"/>
    <numFmt numFmtId="167" formatCode="[HH]:MM:SS.00"/>
  </numFmts>
  <fonts count="5">
    <font>
      <sz val="10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6" fontId="1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/>
    </xf>
    <xf numFmtId="164" fontId="3" fillId="2" borderId="0" xfId="0" applyFont="1" applyFill="1" applyAlignment="1">
      <alignment/>
    </xf>
    <xf numFmtId="165" fontId="3" fillId="2" borderId="0" xfId="0" applyNumberFormat="1" applyFont="1" applyFill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right"/>
    </xf>
    <xf numFmtId="164" fontId="0" fillId="0" borderId="3" xfId="0" applyBorder="1" applyAlignment="1">
      <alignment horizontal="right"/>
    </xf>
    <xf numFmtId="164" fontId="0" fillId="0" borderId="3" xfId="0" applyBorder="1" applyAlignment="1">
      <alignment/>
    </xf>
    <xf numFmtId="164" fontId="4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0" fillId="0" borderId="4" xfId="0" applyFont="1" applyBorder="1" applyAlignment="1">
      <alignment/>
    </xf>
    <xf numFmtId="166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64" fontId="0" fillId="0" borderId="4" xfId="0" applyFill="1" applyBorder="1" applyAlignment="1">
      <alignment horizontal="right"/>
    </xf>
    <xf numFmtId="164" fontId="0" fillId="0" borderId="4" xfId="0" applyFont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4" xfId="0" applyBorder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0000"/>
      </font>
      <border/>
    </dxf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1"/>
  <sheetViews>
    <sheetView tabSelected="1" workbookViewId="0" topLeftCell="A1">
      <pane xSplit="3639" ySplit="1110" topLeftCell="Z58" activePane="bottomRight" state="split"/>
      <selection pane="topLeft" activeCell="A1" sqref="A1"/>
      <selection pane="topRight" activeCell="Z1" sqref="Z1"/>
      <selection pane="bottomLeft" activeCell="A58" sqref="A58"/>
      <selection pane="bottomRight" activeCell="Z90" sqref="Z90"/>
    </sheetView>
  </sheetViews>
  <sheetFormatPr defaultColWidth="9.140625" defaultRowHeight="12.75"/>
  <cols>
    <col min="1" max="1" width="12.28125" style="1" customWidth="1"/>
    <col min="2" max="2" width="9.57421875" style="0" customWidth="1"/>
    <col min="3" max="3" width="11.28125" style="0" customWidth="1"/>
    <col min="4" max="4" width="19.28125" style="0" customWidth="1"/>
    <col min="5" max="5" width="11.7109375" style="2" customWidth="1"/>
    <col min="6" max="6" width="7.57421875" style="3" customWidth="1"/>
    <col min="7" max="7" width="11.7109375" style="2" customWidth="1"/>
    <col min="8" max="8" width="11.7109375" style="0" customWidth="1"/>
    <col min="9" max="9" width="7.57421875" style="4" customWidth="1"/>
    <col min="10" max="10" width="11.7109375" style="0" customWidth="1"/>
    <col min="11" max="11" width="11.7109375" style="2" customWidth="1"/>
    <col min="12" max="12" width="7.57421875" style="3" customWidth="1"/>
    <col min="13" max="13" width="11.7109375" style="2" customWidth="1"/>
    <col min="14" max="14" width="11.7109375" style="0" customWidth="1"/>
    <col min="15" max="15" width="7.57421875" style="4" customWidth="1"/>
    <col min="16" max="16" width="11.7109375" style="0" customWidth="1"/>
    <col min="17" max="17" width="11.7109375" style="2" customWidth="1"/>
    <col min="18" max="18" width="7.57421875" style="3" customWidth="1"/>
    <col min="19" max="19" width="11.7109375" style="2" customWidth="1"/>
    <col min="20" max="20" width="11.7109375" style="0" customWidth="1"/>
    <col min="21" max="21" width="7.57421875" style="4" customWidth="1"/>
    <col min="22" max="22" width="11.7109375" style="0" customWidth="1"/>
    <col min="23" max="23" width="11.7109375" style="2" customWidth="1"/>
    <col min="24" max="24" width="7.57421875" style="3" customWidth="1"/>
    <col min="25" max="25" width="11.7109375" style="2" customWidth="1"/>
    <col min="26" max="26" width="11.7109375" style="5" customWidth="1"/>
    <col min="27" max="27" width="7.57421875" style="6" customWidth="1"/>
    <col min="28" max="28" width="11.7109375" style="5" customWidth="1"/>
    <col min="29" max="29" width="14.00390625" style="7" customWidth="1"/>
    <col min="30" max="30" width="9.7109375" style="1" customWidth="1"/>
    <col min="31" max="31" width="8.8515625" style="0" customWidth="1"/>
    <col min="32" max="32" width="10.7109375" style="0" customWidth="1"/>
    <col min="33" max="16384" width="8.8515625" style="0" customWidth="1"/>
  </cols>
  <sheetData>
    <row r="1" spans="1:3" ht="16.5">
      <c r="A1" s="8" t="s">
        <v>0</v>
      </c>
      <c r="C1" s="8"/>
    </row>
    <row r="3" spans="1:30" s="13" customFormat="1" ht="13.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1" t="s">
        <v>7</v>
      </c>
      <c r="H3" s="13" t="s">
        <v>8</v>
      </c>
      <c r="I3" s="14" t="s">
        <v>9</v>
      </c>
      <c r="J3" s="13" t="s">
        <v>10</v>
      </c>
      <c r="K3" s="11" t="s">
        <v>11</v>
      </c>
      <c r="L3" s="12" t="s">
        <v>12</v>
      </c>
      <c r="M3" s="11" t="s">
        <v>13</v>
      </c>
      <c r="N3" s="13" t="s">
        <v>14</v>
      </c>
      <c r="O3" s="14" t="s">
        <v>15</v>
      </c>
      <c r="P3" s="13" t="s">
        <v>16</v>
      </c>
      <c r="Q3" s="11" t="s">
        <v>17</v>
      </c>
      <c r="R3" s="12" t="s">
        <v>18</v>
      </c>
      <c r="S3" s="11" t="s">
        <v>19</v>
      </c>
      <c r="T3" s="13" t="s">
        <v>20</v>
      </c>
      <c r="U3" s="14" t="s">
        <v>21</v>
      </c>
      <c r="V3" s="13" t="s">
        <v>22</v>
      </c>
      <c r="W3" s="11" t="s">
        <v>23</v>
      </c>
      <c r="X3" s="12" t="s">
        <v>24</v>
      </c>
      <c r="Y3" s="11" t="s">
        <v>25</v>
      </c>
      <c r="Z3" s="15" t="s">
        <v>26</v>
      </c>
      <c r="AA3" s="16" t="s">
        <v>27</v>
      </c>
      <c r="AB3" s="15" t="s">
        <v>28</v>
      </c>
      <c r="AC3" s="7" t="s">
        <v>29</v>
      </c>
      <c r="AD3" s="17" t="s">
        <v>30</v>
      </c>
    </row>
    <row r="4" spans="1:29" ht="13.5">
      <c r="A4" s="18"/>
      <c r="B4" s="19"/>
      <c r="C4" s="19"/>
      <c r="D4" s="19"/>
      <c r="F4" s="2"/>
      <c r="I4"/>
      <c r="L4" s="2"/>
      <c r="O4"/>
      <c r="R4" s="2"/>
      <c r="U4"/>
      <c r="X4" s="2"/>
      <c r="AA4" s="5"/>
      <c r="AC4"/>
    </row>
    <row r="5" spans="1:30" s="13" customFormat="1" ht="13.5">
      <c r="A5" s="20" t="s">
        <v>31</v>
      </c>
      <c r="B5" s="21"/>
      <c r="C5" s="21"/>
      <c r="D5" s="21"/>
      <c r="E5" s="2"/>
      <c r="F5" s="2"/>
      <c r="G5" s="2"/>
      <c r="H5"/>
      <c r="I5"/>
      <c r="J5"/>
      <c r="K5" s="2"/>
      <c r="L5" s="2"/>
      <c r="M5" s="2"/>
      <c r="N5"/>
      <c r="O5"/>
      <c r="P5"/>
      <c r="Q5" s="2"/>
      <c r="R5" s="2"/>
      <c r="S5" s="2"/>
      <c r="T5"/>
      <c r="U5"/>
      <c r="V5"/>
      <c r="W5" s="2"/>
      <c r="X5" s="2"/>
      <c r="Y5" s="2"/>
      <c r="Z5" s="5"/>
      <c r="AA5" s="5"/>
      <c r="AB5" s="5"/>
      <c r="AC5"/>
      <c r="AD5" s="1"/>
    </row>
    <row r="6" spans="1:28" ht="14.25">
      <c r="A6" s="22">
        <v>4</v>
      </c>
      <c r="B6" s="23" t="s">
        <v>32</v>
      </c>
      <c r="C6" s="23" t="s">
        <v>33</v>
      </c>
      <c r="D6" s="23" t="s">
        <v>34</v>
      </c>
      <c r="E6" s="24">
        <v>0.42131591435185184</v>
      </c>
      <c r="F6" s="25">
        <v>0</v>
      </c>
      <c r="G6" s="24">
        <v>0.42164747685185183</v>
      </c>
      <c r="H6" s="26">
        <v>0.4374119097222222</v>
      </c>
      <c r="I6" s="27">
        <v>0</v>
      </c>
      <c r="J6" s="26">
        <v>0.4377255902777778</v>
      </c>
      <c r="K6" s="24">
        <v>0.4702718865740741</v>
      </c>
      <c r="L6" s="25">
        <v>0</v>
      </c>
      <c r="M6" s="24">
        <v>0.47058092592592593</v>
      </c>
      <c r="N6" s="26">
        <v>0.487970462962963</v>
      </c>
      <c r="O6" s="27">
        <v>0</v>
      </c>
      <c r="P6" s="26">
        <v>0.4882756134259259</v>
      </c>
      <c r="Q6" s="24">
        <v>0.5478016782407408</v>
      </c>
      <c r="R6" s="25">
        <v>0</v>
      </c>
      <c r="S6" s="24">
        <v>0.5481050347222223</v>
      </c>
      <c r="T6" s="26">
        <v>0.5671703009259259</v>
      </c>
      <c r="U6" s="27">
        <v>0</v>
      </c>
      <c r="V6" s="26">
        <v>0.5674741319444444</v>
      </c>
      <c r="W6" s="24">
        <v>0.5885624074074074</v>
      </c>
      <c r="X6" s="25">
        <v>0</v>
      </c>
      <c r="Y6" s="24">
        <v>0.5888589930555556</v>
      </c>
      <c r="Z6" s="28">
        <v>0.6047458101851851</v>
      </c>
      <c r="AA6" s="27">
        <v>0</v>
      </c>
      <c r="AB6" s="28">
        <v>0.6050466435185186</v>
      </c>
    </row>
    <row r="7" spans="1:35" s="13" customFormat="1" ht="14.25">
      <c r="A7" s="22"/>
      <c r="B7" s="23"/>
      <c r="C7" s="23"/>
      <c r="D7" s="23"/>
      <c r="E7" s="29"/>
      <c r="F7" s="12"/>
      <c r="G7" s="29">
        <f>G6-E6+(TIME(0,0,F6)*5)</f>
        <v>0.0003315624999999933</v>
      </c>
      <c r="H7" s="30"/>
      <c r="I7" s="16"/>
      <c r="J7" s="30">
        <f>J6-H6+(TIME(0,0,I6)*5)</f>
        <v>0.0003136805555555844</v>
      </c>
      <c r="K7" s="29"/>
      <c r="L7" s="12"/>
      <c r="M7" s="29">
        <f>M6-K6+(TIME(0,0,L6)*5)</f>
        <v>0.0003090393518518364</v>
      </c>
      <c r="N7" s="30"/>
      <c r="O7" s="16"/>
      <c r="P7" s="30">
        <f>P6-N6+(TIME(0,0,O6)*5)</f>
        <v>0.00030515046296292203</v>
      </c>
      <c r="Q7" s="29"/>
      <c r="R7" s="12"/>
      <c r="S7" s="29">
        <f>S6-Q6+(TIME(0,0,R6)*5)</f>
        <v>0.0003033564814814982</v>
      </c>
      <c r="T7" s="30"/>
      <c r="U7" s="16"/>
      <c r="V7" s="30">
        <f>V6-T6+(TIME(0,0,U6)*5)</f>
        <v>0.0003038310185184967</v>
      </c>
      <c r="W7" s="29"/>
      <c r="X7" s="12"/>
      <c r="Y7" s="29">
        <f>Y6-W6+(TIME(0,0,X6)*5)</f>
        <v>0.00029658564814816213</v>
      </c>
      <c r="Z7" s="31"/>
      <c r="AA7" s="16"/>
      <c r="AB7" s="31">
        <f>AB6-Z6+(TIME(0,0,AA6)*5)</f>
        <v>0.0003008333333334168</v>
      </c>
      <c r="AC7" s="7">
        <f>IF(MIN(G7:AB7)&gt;0,MIN(G7:AB7),IF(SMALL(G7:AB7,MIN(COUNTIF(G7:AB7,0)+1,COUNT(G7:AB7)))&gt;0,SMALL(G7:AB7,COUNTIF(G7:AB7,0)+1),"Ingen tid"))</f>
        <v>0.00029658564814816213</v>
      </c>
      <c r="AD7" s="17">
        <f ca="1">IF(ISERROR(RANK(AC7,INDIRECT(CONCATENATE("AC",MATCH("Roadsport A",$A$1:$A$1028,0),":AC",MATCH("Roadsport B",$A$1:$A$1028,0))),1)),"Oplacerad",RANK(AC7,INDIRECT(CONCATENATE("AC",MATCH("Roadsport A",$A$1:$A$1028,0),":AC",MATCH("Roadsport B",$A$1:$A$1028,0))),1))</f>
        <v>3</v>
      </c>
      <c r="AE7"/>
      <c r="AF7"/>
      <c r="AG7"/>
      <c r="AH7"/>
      <c r="AI7"/>
    </row>
    <row r="8" spans="1:28" ht="14.25">
      <c r="A8" s="32">
        <v>5</v>
      </c>
      <c r="B8" s="22" t="s">
        <v>35</v>
      </c>
      <c r="C8" s="22" t="s">
        <v>36</v>
      </c>
      <c r="D8" s="22" t="s">
        <v>37</v>
      </c>
      <c r="E8" s="24">
        <v>0.43289925925925926</v>
      </c>
      <c r="F8" s="25">
        <v>0</v>
      </c>
      <c r="G8" s="24">
        <v>0.43323837962962963</v>
      </c>
      <c r="H8" s="26">
        <v>0.46005104166666666</v>
      </c>
      <c r="I8" s="27">
        <v>0</v>
      </c>
      <c r="J8" s="26">
        <v>0.4603878935185185</v>
      </c>
      <c r="K8" s="24">
        <v>0.4839648263888889</v>
      </c>
      <c r="L8" s="25">
        <v>0</v>
      </c>
      <c r="M8" s="24">
        <v>0.4843029166666667</v>
      </c>
      <c r="N8" s="26">
        <v>0.5396590277777777</v>
      </c>
      <c r="O8" s="27">
        <v>0</v>
      </c>
      <c r="P8" s="26">
        <v>0.5400289004629629</v>
      </c>
      <c r="Q8" s="24">
        <v>0.56223125</v>
      </c>
      <c r="R8" s="25">
        <v>0</v>
      </c>
      <c r="S8" s="24">
        <v>0.5625815046296296</v>
      </c>
      <c r="T8" s="26">
        <v>0.5836849189814814</v>
      </c>
      <c r="U8" s="27">
        <v>0</v>
      </c>
      <c r="V8" s="26">
        <v>0.5840160648148148</v>
      </c>
      <c r="W8" s="24">
        <v>0.5990296990740741</v>
      </c>
      <c r="X8" s="25">
        <v>1</v>
      </c>
      <c r="Y8" s="24">
        <v>0.5993576967592592</v>
      </c>
      <c r="Z8" s="28">
        <v>0.6175474652777778</v>
      </c>
      <c r="AA8" s="27">
        <v>0</v>
      </c>
      <c r="AB8" s="28">
        <v>0.6178938078703704</v>
      </c>
    </row>
    <row r="9" spans="1:35" s="13" customFormat="1" ht="14.25">
      <c r="A9" s="32"/>
      <c r="B9" s="22"/>
      <c r="C9" s="22"/>
      <c r="D9" s="22"/>
      <c r="E9" s="29"/>
      <c r="F9" s="12"/>
      <c r="G9" s="29">
        <f>G8-E8+(TIME(0,0,F8)*5)</f>
        <v>0.00033912037037037157</v>
      </c>
      <c r="H9" s="30"/>
      <c r="I9" s="16"/>
      <c r="J9" s="30">
        <f>J8-H8+(TIME(0,0,I8)*5)</f>
        <v>0.0003368518518518382</v>
      </c>
      <c r="K9" s="29"/>
      <c r="L9" s="12"/>
      <c r="M9" s="29">
        <f>M8-K8+(TIME(0,0,L8)*5)</f>
        <v>0.00033809027777781386</v>
      </c>
      <c r="N9" s="30"/>
      <c r="O9" s="16"/>
      <c r="P9" s="30">
        <f>P8-N8+(TIME(0,0,O8)*5)</f>
        <v>0.0003698726851851797</v>
      </c>
      <c r="Q9" s="29"/>
      <c r="R9" s="12"/>
      <c r="S9" s="29">
        <f>S8-Q8+(TIME(0,0,R8)*5)</f>
        <v>0.000350254629629676</v>
      </c>
      <c r="T9" s="30"/>
      <c r="U9" s="16"/>
      <c r="V9" s="30">
        <f>V8-T8+(TIME(0,0,U8)*5)</f>
        <v>0.00033114583333337944</v>
      </c>
      <c r="W9" s="29"/>
      <c r="X9" s="12"/>
      <c r="Y9" s="29">
        <f>Y8-W8+(TIME(0,0,X8)*5)</f>
        <v>0.00038586805555547</v>
      </c>
      <c r="Z9" s="31"/>
      <c r="AA9" s="16"/>
      <c r="AB9" s="31">
        <f>AB8-Z8+(TIME(0,0,AA8)*5)</f>
        <v>0.0003463425925925856</v>
      </c>
      <c r="AC9" s="7">
        <f>IF(MIN(G9:AB9)&gt;0,MIN(G9:AB9),IF(SMALL(G9:AB9,MIN(COUNTIF(G9:AB9,0)+1,COUNT(G9:AB9)))&gt;0,SMALL(G9:AB9,COUNTIF(G9:AB9,0)+1),"Ingen tid"))</f>
        <v>0.00033114583333337944</v>
      </c>
      <c r="AD9" s="17">
        <f ca="1">IF(ISERROR(RANK(AC9,INDIRECT(CONCATENATE("AC",MATCH("Roadsport A",$A$1:$A$1028,0),":AC",MATCH("Roadsport B",$A$1:$A$1028,0))),1)),"Oplacerad",RANK(AC9,INDIRECT(CONCATENATE("AC",MATCH("Roadsport A",$A$1:$A$1028,0),":AC",MATCH("Roadsport B",$A$1:$A$1028,0))),1))</f>
        <v>5</v>
      </c>
      <c r="AE9"/>
      <c r="AF9"/>
      <c r="AG9"/>
      <c r="AH9"/>
      <c r="AI9"/>
    </row>
    <row r="10" spans="1:28" ht="14.25">
      <c r="A10" s="33">
        <v>10</v>
      </c>
      <c r="B10" s="23" t="s">
        <v>38</v>
      </c>
      <c r="C10" s="23" t="s">
        <v>39</v>
      </c>
      <c r="D10" s="23" t="s">
        <v>40</v>
      </c>
      <c r="E10" s="24">
        <v>0</v>
      </c>
      <c r="F10" s="25">
        <v>0</v>
      </c>
      <c r="G10" s="24">
        <v>0</v>
      </c>
      <c r="H10" s="26">
        <v>0</v>
      </c>
      <c r="I10" s="27">
        <v>0</v>
      </c>
      <c r="J10" s="26">
        <v>0</v>
      </c>
      <c r="K10" s="24">
        <v>0</v>
      </c>
      <c r="L10" s="25">
        <v>0</v>
      </c>
      <c r="M10" s="24">
        <v>0</v>
      </c>
      <c r="N10" s="26">
        <v>0</v>
      </c>
      <c r="O10" s="27">
        <v>0</v>
      </c>
      <c r="P10" s="26">
        <v>0</v>
      </c>
      <c r="Q10" s="24">
        <v>0</v>
      </c>
      <c r="R10" s="25">
        <v>0</v>
      </c>
      <c r="S10" s="24">
        <v>0</v>
      </c>
      <c r="T10" s="26">
        <v>0</v>
      </c>
      <c r="U10" s="27">
        <v>0</v>
      </c>
      <c r="V10" s="26">
        <v>0</v>
      </c>
      <c r="W10" s="24">
        <v>0</v>
      </c>
      <c r="X10" s="25">
        <v>0</v>
      </c>
      <c r="Y10" s="24">
        <v>0</v>
      </c>
      <c r="Z10" s="28">
        <v>0</v>
      </c>
      <c r="AA10" s="27">
        <v>0</v>
      </c>
      <c r="AB10" s="28">
        <v>0</v>
      </c>
    </row>
    <row r="11" spans="1:35" s="13" customFormat="1" ht="14.25">
      <c r="A11" s="33"/>
      <c r="B11" s="23"/>
      <c r="C11" s="23"/>
      <c r="D11" s="23"/>
      <c r="E11" s="29"/>
      <c r="F11" s="12"/>
      <c r="G11" s="29">
        <f>G10-E10+(TIME(0,0,F10)*5)</f>
        <v>0</v>
      </c>
      <c r="H11" s="30"/>
      <c r="I11" s="16"/>
      <c r="J11" s="30">
        <f>J10-H10+(TIME(0,0,I10)*5)</f>
        <v>0</v>
      </c>
      <c r="K11" s="29"/>
      <c r="L11" s="12"/>
      <c r="M11" s="29">
        <f>M10-K10+(TIME(0,0,L10)*5)</f>
        <v>0</v>
      </c>
      <c r="N11" s="30"/>
      <c r="O11" s="16"/>
      <c r="P11" s="30">
        <f>P10-N10+(TIME(0,0,O10)*5)</f>
        <v>0</v>
      </c>
      <c r="Q11" s="29"/>
      <c r="R11" s="12"/>
      <c r="S11" s="29">
        <f>S10-Q10+(TIME(0,0,R10)*5)</f>
        <v>0</v>
      </c>
      <c r="T11" s="30"/>
      <c r="U11" s="16"/>
      <c r="V11" s="30">
        <f>V10-T10+(TIME(0,0,U10)*5)</f>
        <v>0</v>
      </c>
      <c r="W11" s="29"/>
      <c r="X11" s="12"/>
      <c r="Y11" s="29">
        <f>Y10-W10+(TIME(0,0,X10)*5)</f>
        <v>0</v>
      </c>
      <c r="Z11" s="31"/>
      <c r="AA11" s="16"/>
      <c r="AB11" s="31">
        <f>AB10-Z10+(TIME(0,0,AA10)*5)</f>
        <v>0</v>
      </c>
      <c r="AC11" s="7">
        <f>IF(MIN(G11:AB11)&gt;0,MIN(G11:AB11),IF(SMALL(G11:AB11,MIN(COUNTIF(G11:AB11,0)+1,COUNT(G11:AB11)))&gt;0,SMALL(G11:AB11,COUNTIF(G11:AB11,0)+1),"Ingen tid"))</f>
        <v>0</v>
      </c>
      <c r="AD11" s="17">
        <f ca="1">IF(ISERROR(RANK(AC11,INDIRECT(CONCATENATE("AC",MATCH("Roadsport A",$A$1:$A$1028,0),":AC",MATCH("Roadsport B",$A$1:$A$1028,0))),1)),"Oplacerad",RANK(AC11,INDIRECT(CONCATENATE("AC",MATCH("Roadsport A",$A$1:$A$1028,0),":AC",MATCH("Roadsport B",$A$1:$A$1028,0))),1))</f>
        <v>0</v>
      </c>
      <c r="AE11"/>
      <c r="AF11"/>
      <c r="AG11"/>
      <c r="AH11"/>
      <c r="AI11"/>
    </row>
    <row r="12" spans="1:28" ht="14.25">
      <c r="A12" s="22">
        <v>15</v>
      </c>
      <c r="B12" s="23" t="s">
        <v>41</v>
      </c>
      <c r="C12" s="23" t="s">
        <v>42</v>
      </c>
      <c r="D12" s="23" t="s">
        <v>43</v>
      </c>
      <c r="E12" s="24">
        <v>0.4222578935185185</v>
      </c>
      <c r="F12" s="25">
        <v>0</v>
      </c>
      <c r="G12" s="24">
        <v>0.4225717361111111</v>
      </c>
      <c r="H12" s="26">
        <v>0.43828775462962966</v>
      </c>
      <c r="I12" s="27">
        <v>0</v>
      </c>
      <c r="J12" s="26">
        <v>0.43858564814814816</v>
      </c>
      <c r="K12" s="24">
        <v>0.4711859375</v>
      </c>
      <c r="L12" s="25">
        <v>0</v>
      </c>
      <c r="M12" s="24">
        <v>0.47147347222222225</v>
      </c>
      <c r="N12" s="26">
        <v>0.4888357638888889</v>
      </c>
      <c r="O12" s="27">
        <v>0</v>
      </c>
      <c r="P12" s="26">
        <v>0.48911642361111113</v>
      </c>
      <c r="Q12" s="24">
        <v>0.5486482407407407</v>
      </c>
      <c r="R12" s="25">
        <v>0</v>
      </c>
      <c r="S12" s="24">
        <v>0.5489264699074075</v>
      </c>
      <c r="T12" s="26">
        <v>0.568883912037037</v>
      </c>
      <c r="U12" s="27">
        <v>1</v>
      </c>
      <c r="V12" s="26">
        <v>0.5691624305555556</v>
      </c>
      <c r="W12" s="24">
        <v>0.5894425115740741</v>
      </c>
      <c r="X12" s="25">
        <v>0</v>
      </c>
      <c r="Y12" s="24">
        <v>0.5897248842592593</v>
      </c>
      <c r="Z12" s="28">
        <v>0.6066586111111111</v>
      </c>
      <c r="AA12" s="27">
        <v>0</v>
      </c>
      <c r="AB12" s="28">
        <v>0.60694</v>
      </c>
    </row>
    <row r="13" spans="1:35" s="13" customFormat="1" ht="14.25">
      <c r="A13" s="22"/>
      <c r="B13" s="23"/>
      <c r="C13" s="23"/>
      <c r="D13" s="23"/>
      <c r="E13" s="29"/>
      <c r="F13" s="12"/>
      <c r="G13" s="29">
        <f>G12-E12+(TIME(0,0,F12)*5)</f>
        <v>0.0003138425925925947</v>
      </c>
      <c r="H13" s="30"/>
      <c r="I13" s="16"/>
      <c r="J13" s="30">
        <f>J12-H12+(TIME(0,0,I12)*5)</f>
        <v>0.00029789351851849943</v>
      </c>
      <c r="K13" s="29"/>
      <c r="L13" s="12"/>
      <c r="M13" s="29">
        <f>M12-K12+(TIME(0,0,L12)*5)</f>
        <v>0.0002875347222222602</v>
      </c>
      <c r="N13" s="30"/>
      <c r="O13" s="16"/>
      <c r="P13" s="30">
        <f>P12-N12+(TIME(0,0,O12)*5)</f>
        <v>0.0002806597222222429</v>
      </c>
      <c r="Q13" s="29"/>
      <c r="R13" s="12"/>
      <c r="S13" s="29">
        <f>S12-Q12+(TIME(0,0,R12)*5)</f>
        <v>0.0002782291666667547</v>
      </c>
      <c r="T13" s="30"/>
      <c r="U13" s="16"/>
      <c r="V13" s="30">
        <f>V12-T12+(TIME(0,0,U12)*5)</f>
        <v>0.00033638888888893714</v>
      </c>
      <c r="W13" s="29"/>
      <c r="X13" s="12"/>
      <c r="Y13" s="29">
        <f>Y12-W12+(TIME(0,0,X12)*5)</f>
        <v>0.00028237268518516156</v>
      </c>
      <c r="Z13" s="31"/>
      <c r="AA13" s="16"/>
      <c r="AB13" s="31">
        <f>AB12-Z12+(TIME(0,0,AA12)*5)</f>
        <v>0.00028138888888895597</v>
      </c>
      <c r="AC13" s="7">
        <f>IF(MIN(G13:AB13)&gt;0,MIN(G13:AB13),IF(SMALL(G13:AB13,MIN(COUNTIF(G13:AB13,0)+1,COUNT(G13:AB13)))&gt;0,SMALL(G13:AB13,COUNTIF(G13:AB13,0)+1),"Ingen tid"))</f>
        <v>0.0002782291666667547</v>
      </c>
      <c r="AD13" s="17">
        <f ca="1">IF(ISERROR(RANK(AC13,INDIRECT(CONCATENATE("AC",MATCH("Roadsport A",$A$1:$A$1028,0),":AC",MATCH("Roadsport B",$A$1:$A$1028,0))),1)),"Oplacerad",RANK(AC13,INDIRECT(CONCATENATE("AC",MATCH("Roadsport A",$A$1:$A$1028,0),":AC",MATCH("Roadsport B",$A$1:$A$1028,0))),1))</f>
        <v>1</v>
      </c>
      <c r="AE13"/>
      <c r="AF13"/>
      <c r="AG13"/>
      <c r="AH13"/>
      <c r="AI13"/>
    </row>
    <row r="14" spans="1:28" ht="14.25">
      <c r="A14" s="34">
        <v>38</v>
      </c>
      <c r="B14" s="23" t="s">
        <v>41</v>
      </c>
      <c r="C14" s="23" t="s">
        <v>44</v>
      </c>
      <c r="D14" s="23" t="s">
        <v>45</v>
      </c>
      <c r="E14" s="24">
        <v>0</v>
      </c>
      <c r="F14" s="25">
        <v>0</v>
      </c>
      <c r="G14" s="24">
        <v>0</v>
      </c>
      <c r="H14" s="26">
        <v>0</v>
      </c>
      <c r="I14" s="27">
        <v>0</v>
      </c>
      <c r="J14" s="26">
        <v>0</v>
      </c>
      <c r="K14" s="24">
        <v>0</v>
      </c>
      <c r="L14" s="25">
        <v>0</v>
      </c>
      <c r="M14" s="24">
        <v>0</v>
      </c>
      <c r="N14" s="26">
        <v>0</v>
      </c>
      <c r="O14" s="27">
        <v>0</v>
      </c>
      <c r="P14" s="26">
        <v>0</v>
      </c>
      <c r="Q14" s="24">
        <v>0</v>
      </c>
      <c r="R14" s="25">
        <v>0</v>
      </c>
      <c r="S14" s="24">
        <v>0</v>
      </c>
      <c r="T14" s="26">
        <v>0</v>
      </c>
      <c r="U14" s="27">
        <v>0</v>
      </c>
      <c r="V14" s="26">
        <v>0</v>
      </c>
      <c r="W14" s="24">
        <v>0</v>
      </c>
      <c r="X14" s="25">
        <v>0</v>
      </c>
      <c r="Y14" s="24">
        <v>0</v>
      </c>
      <c r="Z14" s="28">
        <v>0</v>
      </c>
      <c r="AA14" s="27">
        <v>0</v>
      </c>
      <c r="AB14" s="28">
        <v>0</v>
      </c>
    </row>
    <row r="15" spans="1:30" s="13" customFormat="1" ht="14.25">
      <c r="A15" s="34"/>
      <c r="B15" s="23"/>
      <c r="C15" s="23"/>
      <c r="D15" s="23"/>
      <c r="E15" s="29"/>
      <c r="F15" s="12"/>
      <c r="G15" s="29">
        <f>G14-E14+(TIME(0,0,F14)*5)</f>
        <v>0</v>
      </c>
      <c r="H15" s="30"/>
      <c r="I15" s="16"/>
      <c r="J15" s="30">
        <f>J14-H14+(TIME(0,0,I14)*5)</f>
        <v>0</v>
      </c>
      <c r="K15" s="29"/>
      <c r="L15" s="12"/>
      <c r="M15" s="29">
        <f>M14-K14+(TIME(0,0,L14)*5)</f>
        <v>0</v>
      </c>
      <c r="N15" s="30"/>
      <c r="O15" s="16"/>
      <c r="P15" s="30">
        <f>P14-N14+(TIME(0,0,O14)*5)</f>
        <v>0</v>
      </c>
      <c r="Q15" s="29"/>
      <c r="R15" s="12"/>
      <c r="S15" s="29">
        <f>S14-Q14+(TIME(0,0,R14)*5)</f>
        <v>0</v>
      </c>
      <c r="T15" s="30"/>
      <c r="U15" s="16"/>
      <c r="V15" s="30">
        <f>V14-T14+(TIME(0,0,U14)*5)</f>
        <v>0</v>
      </c>
      <c r="W15" s="29"/>
      <c r="X15" s="12"/>
      <c r="Y15" s="29">
        <f>Y14-W14+(TIME(0,0,X14)*5)</f>
        <v>0</v>
      </c>
      <c r="Z15" s="31"/>
      <c r="AA15" s="16"/>
      <c r="AB15" s="31">
        <f>AB14-Z14+(TIME(0,0,AA14)*5)</f>
        <v>0</v>
      </c>
      <c r="AC15" s="7">
        <f>IF(MIN(G15:AB15)&gt;0,MIN(G15:AB15),IF(SMALL(G15:AB15,MIN(COUNTIF(G15:AB15,0)+1,COUNT(G15:AB15)))&gt;0,SMALL(G15:AB15,COUNTIF(G15:AB15,0)+1),"Ingen tid"))</f>
        <v>0</v>
      </c>
      <c r="AD15" s="17">
        <f ca="1">IF(ISERROR(RANK(AC15,INDIRECT(CONCATENATE("AC",MATCH("Roadsport A",$A$1:$A$1028,0),":AC",MATCH("Roadsport B",$A$1:$A$1028,0))),1)),"Oplacerad",RANK(AC15,INDIRECT(CONCATENATE("AC",MATCH("Roadsport A",$A$1:$A$1028,0),":AC",MATCH("Roadsport B",$A$1:$A$1028,0))),1))</f>
        <v>0</v>
      </c>
    </row>
    <row r="16" spans="1:28" ht="14.25">
      <c r="A16" s="34">
        <v>40</v>
      </c>
      <c r="B16" s="23" t="s">
        <v>46</v>
      </c>
      <c r="C16" s="23" t="s">
        <v>47</v>
      </c>
      <c r="D16" s="23" t="s">
        <v>34</v>
      </c>
      <c r="E16" s="24">
        <v>0.4339103125</v>
      </c>
      <c r="F16" s="25">
        <v>0</v>
      </c>
      <c r="G16" s="24">
        <v>0.4342364351851852</v>
      </c>
      <c r="H16" s="26">
        <v>0.46100554398148147</v>
      </c>
      <c r="I16" s="27">
        <v>2</v>
      </c>
      <c r="J16" s="26">
        <v>0.48878332175925926</v>
      </c>
      <c r="K16" s="24">
        <v>0.48487313657407405</v>
      </c>
      <c r="L16" s="25">
        <v>0</v>
      </c>
      <c r="M16" s="24">
        <v>0.48517049768518516</v>
      </c>
      <c r="N16" s="26">
        <v>0.5405416898148148</v>
      </c>
      <c r="O16" s="27">
        <v>0</v>
      </c>
      <c r="P16" s="26">
        <v>0.5408458912037037</v>
      </c>
      <c r="Q16" s="24">
        <v>0.563192962962963</v>
      </c>
      <c r="R16" s="25">
        <v>0</v>
      </c>
      <c r="S16" s="24">
        <v>0.5634911342592592</v>
      </c>
      <c r="T16" s="26">
        <v>0.5846320833333334</v>
      </c>
      <c r="U16" s="27">
        <v>0</v>
      </c>
      <c r="V16" s="26">
        <v>0.5849275694444445</v>
      </c>
      <c r="W16" s="24">
        <v>0.6007112615740741</v>
      </c>
      <c r="X16" s="25">
        <v>0</v>
      </c>
      <c r="Y16" s="24">
        <v>0.6010038541666667</v>
      </c>
      <c r="Z16" s="28">
        <v>0.6193600578703704</v>
      </c>
      <c r="AA16" s="27">
        <v>1</v>
      </c>
      <c r="AB16" s="28">
        <v>0.6196572685185185</v>
      </c>
    </row>
    <row r="17" spans="1:30" s="13" customFormat="1" ht="14.25">
      <c r="A17" s="34"/>
      <c r="B17" s="23"/>
      <c r="C17" s="23"/>
      <c r="D17" s="23"/>
      <c r="E17" s="29"/>
      <c r="F17" s="12"/>
      <c r="G17" s="29">
        <f>G16-E16+(TIME(0,0,F16)*5)</f>
        <v>0.0003261226851851706</v>
      </c>
      <c r="H17" s="30"/>
      <c r="I17" s="16"/>
      <c r="J17" s="30">
        <f>J16-H16+(TIME(0,0,I16)*5)</f>
        <v>0.02789351851851853</v>
      </c>
      <c r="K17" s="29"/>
      <c r="L17" s="12"/>
      <c r="M17" s="29">
        <f>M16-K16+(TIME(0,0,L16)*5)</f>
        <v>0.0002973611111111163</v>
      </c>
      <c r="N17" s="30"/>
      <c r="O17" s="16"/>
      <c r="P17" s="30">
        <f>P16-N16+(TIME(0,0,O16)*5)</f>
        <v>0.0003042013888889805</v>
      </c>
      <c r="Q17" s="29"/>
      <c r="R17" s="12"/>
      <c r="S17" s="29">
        <f>S16-Q16+(TIME(0,0,R16)*5)</f>
        <v>0.00029817129629627903</v>
      </c>
      <c r="T17" s="30"/>
      <c r="U17" s="16"/>
      <c r="V17" s="30">
        <f>V16-T16+(TIME(0,0,U16)*5)</f>
        <v>0.00029548611111107626</v>
      </c>
      <c r="W17" s="29"/>
      <c r="X17" s="12"/>
      <c r="Y17" s="29">
        <f>Y16-W16+(TIME(0,0,X16)*5)</f>
        <v>0.00029259259259262205</v>
      </c>
      <c r="Z17" s="31"/>
      <c r="AA17" s="16"/>
      <c r="AB17" s="31">
        <f>AB16-Z16+(TIME(0,0,AA16)*5)</f>
        <v>0.0003550810185185088</v>
      </c>
      <c r="AC17" s="7">
        <f>IF(MIN(G17:AB17)&gt;0,MIN(G17:AB17),IF(SMALL(G17:AB17,MIN(COUNTIF(G17:AB17,0)+1,COUNT(G17:AB17)))&gt;0,SMALL(G17:AB17,COUNTIF(G17:AB17,0)+1),"Ingen tid"))</f>
        <v>0.00029259259259262205</v>
      </c>
      <c r="AD17" s="17">
        <f ca="1">IF(ISERROR(RANK(AC17,INDIRECT(CONCATENATE("AC",MATCH("Roadsport A",$A$1:$A$1028,0),":AC",MATCH("Roadsport B",$A$1:$A$1028,0))),1)),"Oplacerad",RANK(AC17,INDIRECT(CONCATENATE("AC",MATCH("Roadsport A",$A$1:$A$1028,0),":AC",MATCH("Roadsport B",$A$1:$A$1028,0))),1))</f>
        <v>2</v>
      </c>
    </row>
    <row r="18" spans="1:28" ht="14.25">
      <c r="A18" s="35">
        <v>43</v>
      </c>
      <c r="B18" s="23" t="s">
        <v>48</v>
      </c>
      <c r="C18" s="23" t="s">
        <v>49</v>
      </c>
      <c r="D18" s="23" t="s">
        <v>50</v>
      </c>
      <c r="E18" s="24">
        <v>0.43341953703703706</v>
      </c>
      <c r="F18" s="25">
        <v>0</v>
      </c>
      <c r="G18" s="24">
        <v>0.4337638310185185</v>
      </c>
      <c r="H18" s="26">
        <v>0.4605346527777778</v>
      </c>
      <c r="I18" s="27">
        <v>0</v>
      </c>
      <c r="J18" s="26">
        <v>0.46088131944444444</v>
      </c>
      <c r="K18" s="24">
        <v>0.4844371412037037</v>
      </c>
      <c r="L18" s="25">
        <v>0</v>
      </c>
      <c r="M18" s="24">
        <v>0.4847651041666667</v>
      </c>
      <c r="N18" s="26">
        <v>0.5401254050925925</v>
      </c>
      <c r="O18" s="27">
        <v>0</v>
      </c>
      <c r="P18" s="26">
        <v>0.540459212962963</v>
      </c>
      <c r="Q18" s="24">
        <v>0.5627630787037037</v>
      </c>
      <c r="R18" s="25">
        <v>0</v>
      </c>
      <c r="S18" s="24">
        <v>0.563095775462963</v>
      </c>
      <c r="T18" s="26">
        <v>0</v>
      </c>
      <c r="U18" s="27">
        <v>0</v>
      </c>
      <c r="V18" s="26">
        <v>0</v>
      </c>
      <c r="W18" s="24">
        <v>0.6002909375</v>
      </c>
      <c r="X18" s="25">
        <v>0</v>
      </c>
      <c r="Y18" s="24">
        <v>0.6006149189814814</v>
      </c>
      <c r="Z18" s="28">
        <v>0.6180116782407408</v>
      </c>
      <c r="AA18" s="27">
        <v>0</v>
      </c>
      <c r="AB18" s="28">
        <v>0.6183350810185185</v>
      </c>
    </row>
    <row r="19" spans="1:30" s="13" customFormat="1" ht="14.25">
      <c r="A19" s="35"/>
      <c r="B19" s="23"/>
      <c r="C19" s="23"/>
      <c r="D19" s="23"/>
      <c r="E19" s="29"/>
      <c r="F19" s="12"/>
      <c r="G19" s="29">
        <f>G18-E18+(TIME(0,0,F18)*5)</f>
        <v>0.0003442939814814472</v>
      </c>
      <c r="H19" s="30"/>
      <c r="I19" s="16"/>
      <c r="J19" s="30">
        <f>J18-H18+(TIME(0,0,I18)*5)</f>
        <v>0.0003466666666666618</v>
      </c>
      <c r="K19" s="29"/>
      <c r="L19" s="12"/>
      <c r="M19" s="29">
        <f>M18-K18+(TIME(0,0,L18)*5)</f>
        <v>0.0003279629629630021</v>
      </c>
      <c r="N19" s="30"/>
      <c r="O19" s="16"/>
      <c r="P19" s="30">
        <f>P18-N18+(TIME(0,0,O18)*5)</f>
        <v>0.00033380787037040616</v>
      </c>
      <c r="Q19" s="29"/>
      <c r="R19" s="12"/>
      <c r="S19" s="29">
        <f>S18-Q18+(TIME(0,0,R18)*5)</f>
        <v>0.00033269675925928777</v>
      </c>
      <c r="T19" s="30"/>
      <c r="U19" s="16"/>
      <c r="V19" s="30">
        <f>V18-T18+(TIME(0,0,U18)*5)</f>
        <v>0</v>
      </c>
      <c r="W19" s="29"/>
      <c r="X19" s="12"/>
      <c r="Y19" s="29">
        <f>Y18-W18+(TIME(0,0,X18)*5)</f>
        <v>0.0003239814814814945</v>
      </c>
      <c r="Z19" s="31"/>
      <c r="AA19" s="16"/>
      <c r="AB19" s="31">
        <f>AB18-Z18+(TIME(0,0,AA18)*5)</f>
        <v>0.0003234027777777593</v>
      </c>
      <c r="AC19" s="7">
        <f>IF(MIN(G19:AB19)&gt;0,MIN(G19:AB19),IF(SMALL(G19:AB19,MIN(COUNTIF(G19:AB19,0)+1,COUNT(G19:AB19)))&gt;0,SMALL(G19:AB19,COUNTIF(G19:AB19,0)+1),"Ingen tid"))</f>
        <v>0.0003234027777777593</v>
      </c>
      <c r="AD19" s="17">
        <f ca="1">IF(ISERROR(RANK(AC19,INDIRECT(CONCATENATE("AC",MATCH("Roadsport A",$A$1:$A$1028,0),":AC",MATCH("Roadsport B",$A$1:$A$1028,0))),1)),"Oplacerad",RANK(AC19,INDIRECT(CONCATENATE("AC",MATCH("Roadsport A",$A$1:$A$1028,0),":AC",MATCH("Roadsport B",$A$1:$A$1028,0))),1))</f>
        <v>4</v>
      </c>
    </row>
    <row r="20" spans="1:28" ht="14.25">
      <c r="A20" s="36">
        <v>76</v>
      </c>
      <c r="B20" s="23" t="s">
        <v>51</v>
      </c>
      <c r="C20" s="23" t="s">
        <v>52</v>
      </c>
      <c r="D20" s="23" t="s">
        <v>53</v>
      </c>
      <c r="E20" s="24">
        <v>0</v>
      </c>
      <c r="F20" s="25">
        <v>0</v>
      </c>
      <c r="G20" s="24">
        <v>0</v>
      </c>
      <c r="H20" s="26">
        <v>0</v>
      </c>
      <c r="I20" s="27">
        <v>0</v>
      </c>
      <c r="J20" s="26">
        <v>0</v>
      </c>
      <c r="K20" s="24">
        <v>0</v>
      </c>
      <c r="L20" s="25">
        <v>0</v>
      </c>
      <c r="M20" s="24">
        <v>0</v>
      </c>
      <c r="N20" s="26">
        <v>0</v>
      </c>
      <c r="O20" s="27">
        <v>0</v>
      </c>
      <c r="P20" s="26">
        <v>0</v>
      </c>
      <c r="Q20" s="24">
        <v>0</v>
      </c>
      <c r="R20" s="25">
        <v>0</v>
      </c>
      <c r="S20" s="24">
        <v>0</v>
      </c>
      <c r="T20" s="26">
        <v>0</v>
      </c>
      <c r="U20" s="27">
        <v>0</v>
      </c>
      <c r="V20" s="26">
        <v>0</v>
      </c>
      <c r="W20" s="24">
        <v>0</v>
      </c>
      <c r="X20" s="25">
        <v>0</v>
      </c>
      <c r="Y20" s="24">
        <v>0</v>
      </c>
      <c r="Z20" s="28">
        <v>0</v>
      </c>
      <c r="AA20" s="27">
        <v>0</v>
      </c>
      <c r="AB20" s="28">
        <v>0</v>
      </c>
    </row>
    <row r="21" spans="1:30" s="13" customFormat="1" ht="14.25">
      <c r="A21" s="36"/>
      <c r="B21" s="23"/>
      <c r="C21" s="23"/>
      <c r="D21" s="23"/>
      <c r="E21" s="29"/>
      <c r="F21" s="12"/>
      <c r="G21" s="29">
        <f>G20-E20+(TIME(0,0,F20)*5)</f>
        <v>0</v>
      </c>
      <c r="H21" s="30"/>
      <c r="I21" s="16"/>
      <c r="J21" s="30">
        <f>J20-H20+(TIME(0,0,I20)*5)</f>
        <v>0</v>
      </c>
      <c r="K21" s="29"/>
      <c r="L21" s="12"/>
      <c r="M21" s="29">
        <f>M20-K20+(TIME(0,0,L20)*5)</f>
        <v>0</v>
      </c>
      <c r="N21" s="30"/>
      <c r="O21" s="16"/>
      <c r="P21" s="30">
        <f>P20-N20+(TIME(0,0,O20)*5)</f>
        <v>0</v>
      </c>
      <c r="Q21" s="29"/>
      <c r="R21" s="12"/>
      <c r="S21" s="29">
        <f>S20-Q20+(TIME(0,0,R20)*5)</f>
        <v>0</v>
      </c>
      <c r="T21" s="30"/>
      <c r="U21" s="16"/>
      <c r="V21" s="30">
        <f>V20-T20+(TIME(0,0,U20)*5)</f>
        <v>0</v>
      </c>
      <c r="W21" s="29"/>
      <c r="X21" s="12"/>
      <c r="Y21" s="29">
        <f>Y20-W20+(TIME(0,0,X20)*5)</f>
        <v>0</v>
      </c>
      <c r="Z21" s="31"/>
      <c r="AA21" s="16"/>
      <c r="AB21" s="31">
        <f>AB20-Z20+(TIME(0,0,AA20)*5)</f>
        <v>0</v>
      </c>
      <c r="AC21" s="7">
        <f>IF(MIN(G21:AB21)&gt;0,MIN(G21:AB21),IF(SMALL(G21:AB21,MIN(COUNTIF(G21:AB21,0)+1,COUNT(G21:AB21)))&gt;0,SMALL(G21:AB21,COUNTIF(G21:AB21,0)+1),"Ingen tid"))</f>
        <v>0</v>
      </c>
      <c r="AD21" s="17">
        <f ca="1">IF(ISERROR(RANK(AC21,INDIRECT(CONCATENATE("AC",MATCH("Roadsport A",$A$1:$A$1028,0),":AC",MATCH("Roadsport B",$A$1:$A$1028,0))),1)),"Oplacerad",RANK(AC21,INDIRECT(CONCATENATE("AC",MATCH("Roadsport A",$A$1:$A$1028,0),":AC",MATCH("Roadsport B",$A$1:$A$1028,0))),1))</f>
        <v>0</v>
      </c>
    </row>
    <row r="22" spans="1:28" ht="14.25">
      <c r="A22" s="36">
        <v>76</v>
      </c>
      <c r="B22" s="23" t="s">
        <v>54</v>
      </c>
      <c r="C22" s="23" t="s">
        <v>55</v>
      </c>
      <c r="D22" s="23" t="s">
        <v>53</v>
      </c>
      <c r="E22" s="24">
        <v>0</v>
      </c>
      <c r="F22" s="25">
        <v>0</v>
      </c>
      <c r="G22" s="24">
        <v>0</v>
      </c>
      <c r="H22" s="26">
        <v>0</v>
      </c>
      <c r="I22" s="27">
        <v>0</v>
      </c>
      <c r="J22" s="26">
        <v>0</v>
      </c>
      <c r="K22" s="24">
        <v>0</v>
      </c>
      <c r="L22" s="25">
        <v>0</v>
      </c>
      <c r="M22" s="24">
        <v>0</v>
      </c>
      <c r="N22" s="26">
        <v>0</v>
      </c>
      <c r="O22" s="27">
        <v>0</v>
      </c>
      <c r="P22" s="26">
        <v>0</v>
      </c>
      <c r="Q22" s="24">
        <v>0</v>
      </c>
      <c r="R22" s="25">
        <v>0</v>
      </c>
      <c r="S22" s="24">
        <v>0</v>
      </c>
      <c r="T22" s="26">
        <v>0</v>
      </c>
      <c r="U22" s="27">
        <v>0</v>
      </c>
      <c r="V22" s="26">
        <v>0</v>
      </c>
      <c r="W22" s="24">
        <v>0</v>
      </c>
      <c r="X22" s="25">
        <v>0</v>
      </c>
      <c r="Y22" s="24">
        <v>0</v>
      </c>
      <c r="Z22" s="28">
        <v>0</v>
      </c>
      <c r="AA22" s="27">
        <v>0</v>
      </c>
      <c r="AB22" s="28">
        <v>0</v>
      </c>
    </row>
    <row r="23" spans="1:30" s="13" customFormat="1" ht="13.5">
      <c r="A23"/>
      <c r="B23"/>
      <c r="C23"/>
      <c r="D23"/>
      <c r="E23" s="29"/>
      <c r="F23" s="12"/>
      <c r="G23" s="29">
        <f>G22-E22+(TIME(0,0,F22)*5)</f>
        <v>0</v>
      </c>
      <c r="H23" s="30"/>
      <c r="I23" s="16"/>
      <c r="J23" s="30">
        <f>J22-H22+(TIME(0,0,I22)*5)</f>
        <v>0</v>
      </c>
      <c r="K23" s="29"/>
      <c r="L23" s="12"/>
      <c r="M23" s="29">
        <f>M22-K22+(TIME(0,0,L22)*5)</f>
        <v>0</v>
      </c>
      <c r="N23" s="30"/>
      <c r="O23" s="16"/>
      <c r="P23" s="30">
        <f>P22-N22+(TIME(0,0,O22)*5)</f>
        <v>0</v>
      </c>
      <c r="Q23" s="29"/>
      <c r="R23" s="12"/>
      <c r="S23" s="29">
        <f>S22-Q22+(TIME(0,0,R22)*5)</f>
        <v>0</v>
      </c>
      <c r="T23" s="30"/>
      <c r="U23" s="16"/>
      <c r="V23" s="30">
        <f>V22-T22+(TIME(0,0,U22)*5)</f>
        <v>0</v>
      </c>
      <c r="W23" s="29"/>
      <c r="X23" s="12"/>
      <c r="Y23" s="29">
        <f>Y22-W22+(TIME(0,0,X22)*5)</f>
        <v>0</v>
      </c>
      <c r="Z23" s="31"/>
      <c r="AA23" s="16"/>
      <c r="AB23" s="31">
        <f>AB22-Z22+(TIME(0,0,AA22)*5)</f>
        <v>0</v>
      </c>
      <c r="AC23" s="7">
        <f>IF(MIN(G23:AB23)&gt;0,MIN(G23:AB23),IF(SMALL(G23:AB23,MIN(COUNTIF(G23:AB23,0)+1,COUNT(G23:AB23)))&gt;0,SMALL(G23:AB23,COUNTIF(G23:AB23,0)+1),"Ingen tid"))</f>
        <v>0</v>
      </c>
      <c r="AD23" s="17">
        <f ca="1">IF(ISERROR(RANK(AC23,INDIRECT(CONCATENATE("AC",MATCH("Roadsport A",$A$1:$A$1028,0),":AC",MATCH("Roadsport B",$A$1:$A$1028,0))),1)),"Oplacerad",RANK(AC23,INDIRECT(CONCATENATE("AC",MATCH("Roadsport A",$A$1:$A$1028,0),":AC",MATCH("Roadsport B",$A$1:$A$1028,0))),1))</f>
        <v>0</v>
      </c>
    </row>
    <row r="24" spans="1:28" ht="13.5">
      <c r="A24" s="36"/>
      <c r="B24" s="23"/>
      <c r="C24" s="23"/>
      <c r="D24" s="23"/>
      <c r="E24" s="24">
        <v>0</v>
      </c>
      <c r="F24" s="25">
        <v>0</v>
      </c>
      <c r="G24" s="24">
        <v>0</v>
      </c>
      <c r="H24" s="26">
        <v>0</v>
      </c>
      <c r="I24" s="27">
        <v>0</v>
      </c>
      <c r="J24" s="26">
        <v>0</v>
      </c>
      <c r="K24" s="24">
        <v>0</v>
      </c>
      <c r="L24" s="25">
        <v>0</v>
      </c>
      <c r="M24" s="24">
        <v>0</v>
      </c>
      <c r="N24" s="26">
        <v>0</v>
      </c>
      <c r="O24" s="27">
        <v>0</v>
      </c>
      <c r="P24" s="26">
        <v>0</v>
      </c>
      <c r="Q24" s="24">
        <v>0</v>
      </c>
      <c r="R24" s="25">
        <v>0</v>
      </c>
      <c r="S24" s="24">
        <v>0</v>
      </c>
      <c r="T24" s="26">
        <v>0</v>
      </c>
      <c r="U24" s="27">
        <v>0</v>
      </c>
      <c r="V24" s="26">
        <v>0</v>
      </c>
      <c r="W24" s="24">
        <v>0</v>
      </c>
      <c r="X24" s="25">
        <v>0</v>
      </c>
      <c r="Y24" s="24">
        <v>0</v>
      </c>
      <c r="Z24" s="28">
        <v>0</v>
      </c>
      <c r="AA24" s="27">
        <v>0</v>
      </c>
      <c r="AB24" s="28">
        <v>0</v>
      </c>
    </row>
    <row r="25" spans="1:30" s="13" customFormat="1" ht="13.5">
      <c r="A25"/>
      <c r="B25"/>
      <c r="C25"/>
      <c r="D25"/>
      <c r="E25" s="29"/>
      <c r="F25" s="12"/>
      <c r="G25" s="29">
        <f>G24-E24+(TIME(0,0,F24)*5)</f>
        <v>0</v>
      </c>
      <c r="H25" s="30"/>
      <c r="I25" s="16"/>
      <c r="J25" s="30">
        <f>J24-H24+(TIME(0,0,I24)*5)</f>
        <v>0</v>
      </c>
      <c r="K25" s="29"/>
      <c r="L25" s="12"/>
      <c r="M25" s="29">
        <f>M24-K24+(TIME(0,0,L24)*5)</f>
        <v>0</v>
      </c>
      <c r="N25" s="30"/>
      <c r="O25" s="16"/>
      <c r="P25" s="30">
        <f>P24-N24+(TIME(0,0,O24)*5)</f>
        <v>0</v>
      </c>
      <c r="Q25" s="29"/>
      <c r="R25" s="12"/>
      <c r="S25" s="29">
        <f>S24-Q24+(TIME(0,0,R24)*5)</f>
        <v>0</v>
      </c>
      <c r="T25" s="30"/>
      <c r="U25" s="16"/>
      <c r="V25" s="30">
        <f>V24-T24+(TIME(0,0,U24)*5)</f>
        <v>0</v>
      </c>
      <c r="W25" s="29"/>
      <c r="X25" s="12"/>
      <c r="Y25" s="29">
        <f>Y24-W24+(TIME(0,0,X24)*5)</f>
        <v>0</v>
      </c>
      <c r="Z25" s="31"/>
      <c r="AA25" s="16"/>
      <c r="AB25" s="31">
        <f>AB24-Z24+(TIME(0,0,AA24)*5)</f>
        <v>0</v>
      </c>
      <c r="AC25" s="7">
        <f>IF(MIN(G25:AB25)&gt;0,MIN(G25:AB25),IF(SMALL(G25:AB25,MIN(COUNTIF(G25:AB25,0)+1,COUNT(G25:AB25)))&gt;0,SMALL(G25:AB25,COUNTIF(G25:AB25,0)+1),"Ingen tid"))</f>
        <v>0</v>
      </c>
      <c r="AD25" s="17">
        <f ca="1">IF(ISERROR(RANK(AC25,INDIRECT(CONCATENATE("AC",MATCH("Roadsport A",$A$1:$A$1028,0),":AC",MATCH("Roadsport B",$A$1:$A$1028,0))),1)),"Oplacerad",RANK(AC25,INDIRECT(CONCATENATE("AC",MATCH("Roadsport A",$A$1:$A$1028,0),":AC",MATCH("Roadsport B",$A$1:$A$1028,0))),1))</f>
        <v>0</v>
      </c>
    </row>
    <row r="26" spans="1:29" ht="13.5">
      <c r="A26" s="18"/>
      <c r="B26" s="19"/>
      <c r="C26" s="19"/>
      <c r="D26" s="19"/>
      <c r="F26" s="2"/>
      <c r="I26" s="5"/>
      <c r="L26" s="2"/>
      <c r="O26" s="5"/>
      <c r="R26" s="2"/>
      <c r="U26" s="5"/>
      <c r="X26" s="2"/>
      <c r="AA26" s="5"/>
      <c r="AC26"/>
    </row>
    <row r="27" spans="1:29" ht="13.5">
      <c r="A27" s="20" t="s">
        <v>56</v>
      </c>
      <c r="B27" s="21"/>
      <c r="C27" s="21"/>
      <c r="D27" s="21"/>
      <c r="F27" s="2"/>
      <c r="H27" s="37"/>
      <c r="I27" s="5"/>
      <c r="L27" s="2"/>
      <c r="O27" s="5"/>
      <c r="R27" s="2"/>
      <c r="T27" s="37"/>
      <c r="U27" s="5"/>
      <c r="X27" s="2"/>
      <c r="AA27" s="5"/>
      <c r="AC27"/>
    </row>
    <row r="28" spans="1:28" ht="14.25">
      <c r="A28" s="33">
        <v>7</v>
      </c>
      <c r="B28" s="23" t="s">
        <v>57</v>
      </c>
      <c r="C28" s="23" t="s">
        <v>58</v>
      </c>
      <c r="D28" s="23" t="s">
        <v>59</v>
      </c>
      <c r="E28" s="24">
        <v>0</v>
      </c>
      <c r="F28" s="25">
        <v>0</v>
      </c>
      <c r="G28" s="24">
        <v>0</v>
      </c>
      <c r="H28" s="26">
        <v>0</v>
      </c>
      <c r="I28" s="27">
        <v>0</v>
      </c>
      <c r="J28" s="26">
        <v>0</v>
      </c>
      <c r="K28" s="24">
        <v>0</v>
      </c>
      <c r="L28" s="25">
        <v>0</v>
      </c>
      <c r="M28" s="24">
        <v>0</v>
      </c>
      <c r="N28" s="26">
        <v>0</v>
      </c>
      <c r="O28" s="27">
        <v>0</v>
      </c>
      <c r="P28" s="26">
        <v>0</v>
      </c>
      <c r="Q28" s="24">
        <v>0</v>
      </c>
      <c r="R28" s="25">
        <v>0</v>
      </c>
      <c r="S28" s="24">
        <v>0</v>
      </c>
      <c r="T28" s="26">
        <v>0</v>
      </c>
      <c r="U28" s="27">
        <v>0</v>
      </c>
      <c r="V28" s="26">
        <v>0</v>
      </c>
      <c r="W28" s="24">
        <v>0</v>
      </c>
      <c r="X28" s="25">
        <v>0</v>
      </c>
      <c r="Y28" s="24">
        <v>0</v>
      </c>
      <c r="Z28" s="28">
        <v>0</v>
      </c>
      <c r="AA28" s="27">
        <v>0</v>
      </c>
      <c r="AB28" s="28">
        <v>0</v>
      </c>
    </row>
    <row r="29" spans="1:30" ht="14.25">
      <c r="A29" s="33"/>
      <c r="B29" s="23"/>
      <c r="C29" s="23"/>
      <c r="D29" s="23"/>
      <c r="E29" s="29"/>
      <c r="F29" s="12"/>
      <c r="G29" s="29">
        <f>G28-E28+(TIME(0,0,F28)*5)</f>
        <v>0</v>
      </c>
      <c r="H29" s="30"/>
      <c r="I29" s="16"/>
      <c r="J29" s="30">
        <f>J28-H28+(TIME(0,0,I28)*5)</f>
        <v>0</v>
      </c>
      <c r="K29" s="29"/>
      <c r="L29" s="12"/>
      <c r="M29" s="29">
        <f>M28-K28+(TIME(0,0,L28)*5)</f>
        <v>0</v>
      </c>
      <c r="N29" s="30"/>
      <c r="O29" s="16"/>
      <c r="P29" s="30">
        <f>P28-N28+(TIME(0,0,O28)*5)</f>
        <v>0</v>
      </c>
      <c r="Q29" s="29"/>
      <c r="R29" s="12"/>
      <c r="S29" s="29">
        <f>S28-Q28+(TIME(0,0,R28)*5)</f>
        <v>0</v>
      </c>
      <c r="T29" s="30"/>
      <c r="U29" s="16"/>
      <c r="V29" s="30">
        <f>V28-T28+(TIME(0,0,U28)*5)</f>
        <v>0</v>
      </c>
      <c r="W29" s="29"/>
      <c r="X29" s="12"/>
      <c r="Y29" s="29">
        <f>Y28-W28+(TIME(0,0,X28)*5)</f>
        <v>0</v>
      </c>
      <c r="Z29" s="31"/>
      <c r="AA29" s="16"/>
      <c r="AB29" s="31">
        <f>AB28-Z28+(TIME(0,0,AA28)*5)</f>
        <v>0</v>
      </c>
      <c r="AC29" s="7">
        <f>IF(MIN(G29:AB29)&gt;0,MIN(G29:AB29),IF(SMALL(G29:AB29,MIN(COUNTIF(G29:AB29,0)+1,COUNT(G29:AB29)))&gt;0,SMALL(G29:AB29,COUNTIF(G29:AB29,0)+1),"Ingen tid"))</f>
        <v>0</v>
      </c>
      <c r="AD29" s="17">
        <f ca="1">IF(ISERROR(RANK(AC29,INDIRECT(CONCATENATE("AC",MATCH("Roadsport B",$A$1:$A$1026,0),":AC",MATCH("Roadsport C",$A$1:$A$1026,0))),1)),"Oplacerad",RANK(AC29,INDIRECT(CONCATENATE("AC",MATCH("Roadsport B",$A$1:$A$1026,0),":AC",MATCH("Roadsport C",$A$1:$A$1026,0))),1))</f>
        <v>0</v>
      </c>
    </row>
    <row r="30" spans="1:28" ht="14.25">
      <c r="A30" s="22">
        <v>21</v>
      </c>
      <c r="B30" s="23" t="s">
        <v>60</v>
      </c>
      <c r="C30" s="23" t="s">
        <v>61</v>
      </c>
      <c r="D30" s="23" t="s">
        <v>62</v>
      </c>
      <c r="E30" s="24">
        <v>0.427867974537037</v>
      </c>
      <c r="F30" s="25">
        <v>0</v>
      </c>
      <c r="G30" s="24">
        <v>0.42818778935185187</v>
      </c>
      <c r="H30" s="26">
        <v>0.4537351388888889</v>
      </c>
      <c r="I30" s="27">
        <v>1</v>
      </c>
      <c r="J30" s="26">
        <v>0.4540316550925926</v>
      </c>
      <c r="K30" s="24">
        <v>0.4770021990740741</v>
      </c>
      <c r="L30" s="25">
        <v>1</v>
      </c>
      <c r="M30" s="24">
        <v>0.47730109953703703</v>
      </c>
      <c r="N30" s="26">
        <v>0.49310443287037037</v>
      </c>
      <c r="O30" s="27">
        <v>2</v>
      </c>
      <c r="P30" s="26">
        <v>0.4934076851851852</v>
      </c>
      <c r="Q30" s="24">
        <v>0.5533021296296297</v>
      </c>
      <c r="R30" s="25">
        <v>1</v>
      </c>
      <c r="S30" s="24">
        <v>0.5535958680555556</v>
      </c>
      <c r="T30" s="26">
        <v>0.5769708449074074</v>
      </c>
      <c r="U30" s="27">
        <v>0</v>
      </c>
      <c r="V30" s="26">
        <v>0.5772617013888889</v>
      </c>
      <c r="W30" s="24">
        <v>0.5938443287037037</v>
      </c>
      <c r="X30" s="25">
        <v>0</v>
      </c>
      <c r="Y30" s="24">
        <v>0.5941351041666667</v>
      </c>
      <c r="Z30" s="28">
        <v>0</v>
      </c>
      <c r="AA30" s="27">
        <v>0</v>
      </c>
      <c r="AB30" s="28">
        <v>0</v>
      </c>
    </row>
    <row r="31" spans="1:30" ht="14.25">
      <c r="A31" s="22"/>
      <c r="B31" s="23"/>
      <c r="C31" s="23"/>
      <c r="D31" s="23"/>
      <c r="E31" s="29"/>
      <c r="F31" s="12"/>
      <c r="G31" s="29">
        <f>G30-E30+(TIME(0,0,F30)*5)</f>
        <v>0.0003198148148148561</v>
      </c>
      <c r="H31" s="30"/>
      <c r="I31" s="16"/>
      <c r="J31" s="30">
        <f>J30-H30+(TIME(0,0,I30)*5)</f>
        <v>0.0003543865740740598</v>
      </c>
      <c r="K31" s="29"/>
      <c r="L31" s="12"/>
      <c r="M31" s="29">
        <f>M30-K30+(TIME(0,0,L30)*5)</f>
        <v>0.00035677083333330694</v>
      </c>
      <c r="N31" s="30"/>
      <c r="O31" s="16"/>
      <c r="P31" s="30">
        <f>P30-N30+(TIME(0,0,O30)*5)</f>
        <v>0.0004189930555555577</v>
      </c>
      <c r="Q31" s="29"/>
      <c r="R31" s="12"/>
      <c r="S31" s="29">
        <f>S30-Q30+(TIME(0,0,R30)*5)</f>
        <v>0.00035160879629631935</v>
      </c>
      <c r="T31" s="30"/>
      <c r="U31" s="16"/>
      <c r="V31" s="30">
        <f>V30-T30+(TIME(0,0,U30)*5)</f>
        <v>0.0002908564814815273</v>
      </c>
      <c r="W31" s="29"/>
      <c r="X31" s="12"/>
      <c r="Y31" s="29">
        <f>Y30-W30+(TIME(0,0,X30)*5)</f>
        <v>0.00029077546296296664</v>
      </c>
      <c r="Z31" s="31"/>
      <c r="AA31" s="16"/>
      <c r="AB31" s="31">
        <f>AB30-Z30+(TIME(0,0,AA30)*5)</f>
        <v>0</v>
      </c>
      <c r="AC31" s="7">
        <f>IF(MIN(G31:AB31)&gt;0,MIN(G31:AB31),IF(SMALL(G31:AB31,MIN(COUNTIF(G31:AB31,0)+1,COUNT(G31:AB31)))&gt;0,SMALL(G31:AB31,COUNTIF(G31:AB31,0)+1),"Ingen tid"))</f>
        <v>0.00029077546296296664</v>
      </c>
      <c r="AD31" s="17">
        <f ca="1">IF(ISERROR(RANK(AC31,INDIRECT(CONCATENATE("AC",MATCH("Roadsport B",$A$1:$A$1026,0),":AC",MATCH("Roadsport C",$A$1:$A$1026,0))),1)),"Oplacerad",RANK(AC31,INDIRECT(CONCATENATE("AC",MATCH("Roadsport B",$A$1:$A$1026,0),":AC",MATCH("Roadsport C",$A$1:$A$1026,0))),1))</f>
        <v>1</v>
      </c>
    </row>
    <row r="32" spans="1:28" ht="14.25">
      <c r="A32" s="35">
        <v>67</v>
      </c>
      <c r="B32" s="23" t="s">
        <v>63</v>
      </c>
      <c r="C32" s="23" t="s">
        <v>64</v>
      </c>
      <c r="D32" s="23" t="s">
        <v>65</v>
      </c>
      <c r="E32" s="24">
        <v>0.43244195601851854</v>
      </c>
      <c r="F32" s="25">
        <v>0</v>
      </c>
      <c r="G32" s="24">
        <v>0.43279989583333334</v>
      </c>
      <c r="H32" s="26">
        <v>0.4666909027777778</v>
      </c>
      <c r="I32" s="27">
        <v>0</v>
      </c>
      <c r="J32" s="26">
        <v>0.46704341435185187</v>
      </c>
      <c r="K32" s="24">
        <v>0.48354309027777775</v>
      </c>
      <c r="L32" s="25">
        <v>0</v>
      </c>
      <c r="M32" s="24">
        <v>0.48388444444444445</v>
      </c>
      <c r="N32" s="26">
        <v>0.5392446527777778</v>
      </c>
      <c r="O32" s="27">
        <v>0</v>
      </c>
      <c r="P32" s="26">
        <v>0.5395889351851851</v>
      </c>
      <c r="Q32" s="24">
        <v>0.5617679629629629</v>
      </c>
      <c r="R32" s="25">
        <v>0</v>
      </c>
      <c r="S32" s="24">
        <v>0.562109699074074</v>
      </c>
      <c r="T32" s="26">
        <v>0.5832632175925926</v>
      </c>
      <c r="U32" s="27">
        <v>0</v>
      </c>
      <c r="V32" s="26">
        <v>0.583603900462963</v>
      </c>
      <c r="W32" s="24">
        <v>0.5985869097222222</v>
      </c>
      <c r="X32" s="25">
        <v>0</v>
      </c>
      <c r="Y32" s="24">
        <v>0.5989281597222222</v>
      </c>
      <c r="Z32" s="28">
        <v>0.6171198842592592</v>
      </c>
      <c r="AA32" s="27">
        <v>0</v>
      </c>
      <c r="AB32" s="28">
        <v>0.6174580787037037</v>
      </c>
    </row>
    <row r="33" spans="1:30" ht="14.25">
      <c r="A33" s="35"/>
      <c r="B33" s="23"/>
      <c r="C33" s="23"/>
      <c r="D33" s="23"/>
      <c r="E33" s="29"/>
      <c r="F33" s="12"/>
      <c r="G33" s="29">
        <f>G32-E32+(TIME(0,0,F32)*5)</f>
        <v>0.00035793981481480053</v>
      </c>
      <c r="H33" s="30"/>
      <c r="I33" s="16"/>
      <c r="J33" s="30">
        <f>J32-H32+(TIME(0,0,I32)*5)</f>
        <v>0.00035251157407406586</v>
      </c>
      <c r="K33" s="29"/>
      <c r="L33" s="12"/>
      <c r="M33" s="29">
        <f>M32-K32+(TIME(0,0,L32)*5)</f>
        <v>0.0003413541666666964</v>
      </c>
      <c r="N33" s="30"/>
      <c r="O33" s="16"/>
      <c r="P33" s="30">
        <f>P32-N32+(TIME(0,0,O32)*5)</f>
        <v>0.00034428240740735916</v>
      </c>
      <c r="Q33" s="29"/>
      <c r="R33" s="12"/>
      <c r="S33" s="29">
        <f>S32-Q32+(TIME(0,0,R32)*5)</f>
        <v>0.0003417361111111017</v>
      </c>
      <c r="T33" s="30"/>
      <c r="U33" s="16"/>
      <c r="V33" s="30">
        <f>V32-T32+(TIME(0,0,U32)*5)</f>
        <v>0.00034068287037036793</v>
      </c>
      <c r="W33" s="29"/>
      <c r="X33" s="12"/>
      <c r="Y33" s="29">
        <f>Y32-W32+(TIME(0,0,X32)*5)</f>
        <v>0.00034125000000007066</v>
      </c>
      <c r="Z33" s="31"/>
      <c r="AA33" s="16"/>
      <c r="AB33" s="31">
        <f>AB32-Z32+(TIME(0,0,AA32)*5)</f>
        <v>0.0003381944444444951</v>
      </c>
      <c r="AC33" s="7">
        <f>IF(MIN(G33:AB33)&gt;0,MIN(G33:AB33),IF(SMALL(G33:AB33,MIN(COUNTIF(G33:AB33,0)+1,COUNT(G33:AB33)))&gt;0,SMALL(G33:AB33,COUNTIF(G33:AB33,0)+1),"Ingen tid"))</f>
        <v>0.0003381944444444951</v>
      </c>
      <c r="AD33" s="17">
        <f ca="1">IF(ISERROR(RANK(AC33,INDIRECT(CONCATENATE("AC",MATCH("Roadsport B",$A$1:$A$1026,0),":AC",MATCH("Roadsport C",$A$1:$A$1026,0))),1)),"Oplacerad",RANK(AC33,INDIRECT(CONCATENATE("AC",MATCH("Roadsport B",$A$1:$A$1026,0),":AC",MATCH("Roadsport C",$A$1:$A$1026,0))),1))</f>
        <v>3</v>
      </c>
    </row>
    <row r="34" spans="1:28" ht="14.25">
      <c r="A34" s="36">
        <v>70</v>
      </c>
      <c r="B34" s="22" t="s">
        <v>66</v>
      </c>
      <c r="C34" s="22" t="s">
        <v>67</v>
      </c>
      <c r="D34" s="22" t="s">
        <v>68</v>
      </c>
      <c r="E34" s="24">
        <v>0.43157109953703704</v>
      </c>
      <c r="F34" s="25">
        <v>0</v>
      </c>
      <c r="G34" s="24">
        <v>0.43189997685185183</v>
      </c>
      <c r="H34" s="26">
        <v>0.45847769675925926</v>
      </c>
      <c r="I34" s="27">
        <v>2</v>
      </c>
      <c r="J34" s="26">
        <v>0.4588001388888889</v>
      </c>
      <c r="K34" s="24">
        <v>0.48272609953703705</v>
      </c>
      <c r="L34" s="25">
        <v>0</v>
      </c>
      <c r="M34" s="24">
        <v>0.48305466435185185</v>
      </c>
      <c r="N34" s="26">
        <v>0.5379528009259259</v>
      </c>
      <c r="O34" s="27">
        <v>0</v>
      </c>
      <c r="P34" s="26">
        <v>0.538276863425926</v>
      </c>
      <c r="Q34" s="24">
        <v>0.5609221412037037</v>
      </c>
      <c r="R34" s="25">
        <v>0</v>
      </c>
      <c r="S34" s="24">
        <v>0.5612444675925926</v>
      </c>
      <c r="T34" s="26">
        <v>0.5824247916666667</v>
      </c>
      <c r="U34" s="27">
        <v>0</v>
      </c>
      <c r="V34" s="26">
        <v>0.5827545717592593</v>
      </c>
      <c r="W34" s="24">
        <v>0.5976555787037037</v>
      </c>
      <c r="X34" s="25">
        <v>1</v>
      </c>
      <c r="Y34" s="24">
        <v>0.5979715740740741</v>
      </c>
      <c r="Z34" s="28">
        <v>0.6162673032407407</v>
      </c>
      <c r="AA34" s="27">
        <v>0</v>
      </c>
      <c r="AB34" s="28">
        <v>0.616589386574074</v>
      </c>
    </row>
    <row r="35" spans="1:30" ht="14.25">
      <c r="A35" s="36"/>
      <c r="B35" s="22"/>
      <c r="C35" s="22"/>
      <c r="D35" s="22"/>
      <c r="E35" s="29"/>
      <c r="F35" s="12"/>
      <c r="G35" s="29">
        <f>G34-E34+(TIME(0,0,F34)*5)</f>
        <v>0.00032887731481479054</v>
      </c>
      <c r="H35" s="30"/>
      <c r="I35" s="16"/>
      <c r="J35" s="30">
        <f>J34-H34+(TIME(0,0,I34)*5)</f>
        <v>0.00043818287037035946</v>
      </c>
      <c r="K35" s="29"/>
      <c r="L35" s="12"/>
      <c r="M35" s="29">
        <f>M34-K34+(TIME(0,0,L34)*5)</f>
        <v>0.0003285648148148024</v>
      </c>
      <c r="N35" s="30"/>
      <c r="O35" s="16"/>
      <c r="P35" s="30">
        <f>P34-N34+(TIME(0,0,O34)*5)</f>
        <v>0.0003240625000000552</v>
      </c>
      <c r="Q35" s="29"/>
      <c r="R35" s="12"/>
      <c r="S35" s="29">
        <f>S34-Q34+(TIME(0,0,R34)*5)</f>
        <v>0.0003223263888889605</v>
      </c>
      <c r="T35" s="30"/>
      <c r="U35" s="16"/>
      <c r="V35" s="30">
        <f>V34-T34+(TIME(0,0,U34)*5)</f>
        <v>0.0003297800925925465</v>
      </c>
      <c r="W35" s="29"/>
      <c r="X35" s="12"/>
      <c r="Y35" s="29">
        <f>Y34-W34+(TIME(0,0,X34)*5)</f>
        <v>0.0003738657407407847</v>
      </c>
      <c r="Z35" s="31"/>
      <c r="AA35" s="16"/>
      <c r="AB35" s="31">
        <f>AB34-Z34+(TIME(0,0,AA34)*5)</f>
        <v>0.00032208333333327843</v>
      </c>
      <c r="AC35" s="7">
        <f>IF(MIN(G35:AB35)&gt;0,MIN(G35:AB35),IF(SMALL(G35:AB35,MIN(COUNTIF(G35:AB35,0)+1,COUNT(G35:AB35)))&gt;0,SMALL(G35:AB35,COUNTIF(G35:AB35,0)+1),"Ingen tid"))</f>
        <v>0.00032208333333327843</v>
      </c>
      <c r="AD35" s="17">
        <f ca="1">IF(ISERROR(RANK(AC35,INDIRECT(CONCATENATE("AC",MATCH("Roadsport B",$A$1:$A$1026,0),":AC",MATCH("Roadsport C",$A$1:$A$1026,0))),1)),"Oplacerad",RANK(AC35,INDIRECT(CONCATENATE("AC",MATCH("Roadsport B",$A$1:$A$1026,0),":AC",MATCH("Roadsport C",$A$1:$A$1026,0))),1))</f>
        <v>2</v>
      </c>
    </row>
    <row r="36" spans="1:28" ht="14.25">
      <c r="A36" s="36">
        <v>96</v>
      </c>
      <c r="B36" s="22" t="s">
        <v>69</v>
      </c>
      <c r="C36" s="22" t="s">
        <v>70</v>
      </c>
      <c r="D36" s="22" t="s">
        <v>71</v>
      </c>
      <c r="E36" s="24">
        <v>0.4272052662037037</v>
      </c>
      <c r="F36" s="25">
        <v>0</v>
      </c>
      <c r="G36" s="24">
        <v>0.42759143518518516</v>
      </c>
      <c r="H36" s="26">
        <v>0.45322563657407405</v>
      </c>
      <c r="I36" s="27">
        <v>0</v>
      </c>
      <c r="J36" s="26">
        <v>0.4536064236111111</v>
      </c>
      <c r="K36" s="24">
        <v>0.4757711226851852</v>
      </c>
      <c r="L36" s="25">
        <v>0</v>
      </c>
      <c r="M36" s="24">
        <v>0.4761477546296296</v>
      </c>
      <c r="N36" s="26">
        <v>0.4926378587962963</v>
      </c>
      <c r="O36" s="27">
        <v>0</v>
      </c>
      <c r="P36" s="26">
        <v>0.49300532407407405</v>
      </c>
      <c r="Q36" s="24">
        <v>0.5528030787037037</v>
      </c>
      <c r="R36" s="25">
        <v>0</v>
      </c>
      <c r="S36" s="24">
        <v>0.5531682986111112</v>
      </c>
      <c r="T36" s="26">
        <v>0.576483275462963</v>
      </c>
      <c r="U36" s="27">
        <v>0</v>
      </c>
      <c r="V36" s="26">
        <v>0.5768446759259259</v>
      </c>
      <c r="W36" s="24">
        <v>0</v>
      </c>
      <c r="X36" s="25">
        <v>0</v>
      </c>
      <c r="Y36" s="24">
        <v>0</v>
      </c>
      <c r="Z36" s="28">
        <v>0</v>
      </c>
      <c r="AA36" s="27">
        <v>0</v>
      </c>
      <c r="AB36" s="28">
        <v>0</v>
      </c>
    </row>
    <row r="37" spans="1:30" ht="14.25">
      <c r="A37" s="36"/>
      <c r="B37" s="22"/>
      <c r="C37" s="22"/>
      <c r="D37" s="22"/>
      <c r="E37" s="29"/>
      <c r="F37" s="12"/>
      <c r="G37" s="29">
        <f>G36-E36+(TIME(0,0,F36)*5)</f>
        <v>0.0003861689814814717</v>
      </c>
      <c r="H37" s="30"/>
      <c r="I37" s="16"/>
      <c r="J37" s="30">
        <f>J36-H36+(TIME(0,0,I36)*5)</f>
        <v>0.00038078703703703365</v>
      </c>
      <c r="K37" s="29"/>
      <c r="L37" s="12"/>
      <c r="M37" s="29">
        <f>M36-K36+(TIME(0,0,L36)*5)</f>
        <v>0.0003766319444444277</v>
      </c>
      <c r="N37" s="30"/>
      <c r="O37" s="16"/>
      <c r="P37" s="30">
        <f>P36-N36+(TIME(0,0,O36)*5)</f>
        <v>0.0003674652777777565</v>
      </c>
      <c r="Q37" s="29"/>
      <c r="R37" s="12"/>
      <c r="S37" s="29">
        <f>S36-Q36+(TIME(0,0,R36)*5)</f>
        <v>0.0003652199074074547</v>
      </c>
      <c r="T37" s="30"/>
      <c r="U37" s="16"/>
      <c r="V37" s="30">
        <f>V36-T36+(TIME(0,0,U36)*5)</f>
        <v>0.00036140046296295747</v>
      </c>
      <c r="W37" s="29"/>
      <c r="X37" s="12"/>
      <c r="Y37" s="29">
        <f>Y36-W36+(TIME(0,0,X36)*5)</f>
        <v>0</v>
      </c>
      <c r="Z37" s="31"/>
      <c r="AA37" s="16"/>
      <c r="AB37" s="31">
        <f>AB36-Z36+(TIME(0,0,AA36)*5)</f>
        <v>0</v>
      </c>
      <c r="AC37" s="7">
        <f>IF(MIN(G37:AB37)&gt;0,MIN(G37:AB37),IF(SMALL(G37:AB37,MIN(COUNTIF(G37:AB37,0)+1,COUNT(G37:AB37)))&gt;0,SMALL(G37:AB37,COUNTIF(G37:AB37,0)+1),"Ingen tid"))</f>
        <v>0.00036140046296295747</v>
      </c>
      <c r="AD37" s="17">
        <f ca="1">IF(ISERROR(RANK(AC37,INDIRECT(CONCATENATE("AC",MATCH("Roadsport B",$A$1:$A$1026,0),":AC",MATCH("Roadsport C",$A$1:$A$1026,0))),1)),"Oplacerad",RANK(AC37,INDIRECT(CONCATENATE("AC",MATCH("Roadsport B",$A$1:$A$1026,0),":AC",MATCH("Roadsport C",$A$1:$A$1026,0))),1))</f>
        <v>5</v>
      </c>
    </row>
    <row r="38" spans="1:28" ht="14.25">
      <c r="A38" s="34">
        <v>30</v>
      </c>
      <c r="B38" s="34" t="s">
        <v>72</v>
      </c>
      <c r="C38" s="23" t="s">
        <v>73</v>
      </c>
      <c r="D38" s="23" t="s">
        <v>62</v>
      </c>
      <c r="E38" s="24">
        <v>0.42672800925925924</v>
      </c>
      <c r="F38" s="25">
        <v>0</v>
      </c>
      <c r="G38" s="24">
        <v>0.42712679398148146</v>
      </c>
      <c r="H38" s="26">
        <v>0.4527588888888889</v>
      </c>
      <c r="I38" s="27">
        <v>0</v>
      </c>
      <c r="J38" s="26">
        <v>0.4531366087962963</v>
      </c>
      <c r="K38" s="24">
        <v>0.4753160416666667</v>
      </c>
      <c r="L38" s="25">
        <v>0</v>
      </c>
      <c r="M38" s="24">
        <v>0.4756945601851852</v>
      </c>
      <c r="N38" s="26">
        <v>0.4921293287037037</v>
      </c>
      <c r="O38" s="27">
        <v>0</v>
      </c>
      <c r="P38" s="26">
        <v>0.4924968518518518</v>
      </c>
      <c r="Q38" s="24">
        <v>0.5523364814814815</v>
      </c>
      <c r="R38" s="25">
        <v>0</v>
      </c>
      <c r="S38" s="24">
        <v>0.5526966319444444</v>
      </c>
      <c r="T38" s="26">
        <v>0.5760325578703703</v>
      </c>
      <c r="U38" s="27">
        <v>0</v>
      </c>
      <c r="V38" s="26">
        <v>0.576389537037037</v>
      </c>
      <c r="W38" s="24">
        <v>0.5925669791666667</v>
      </c>
      <c r="X38" s="25">
        <v>0</v>
      </c>
      <c r="Y38" s="24">
        <v>0.5929200231481482</v>
      </c>
      <c r="Z38" s="28">
        <v>0.6189017013888889</v>
      </c>
      <c r="AA38" s="27">
        <v>0</v>
      </c>
      <c r="AB38" s="28">
        <v>0.6192638425925926</v>
      </c>
    </row>
    <row r="39" spans="1:30" ht="14.25">
      <c r="A39" s="23"/>
      <c r="B39" s="23"/>
      <c r="C39" s="23"/>
      <c r="D39" s="23"/>
      <c r="E39" s="29"/>
      <c r="F39" s="12"/>
      <c r="G39" s="29">
        <f>G38-E38+(TIME(0,0,F38)*5)</f>
        <v>0.00039878472222221184</v>
      </c>
      <c r="H39" s="30"/>
      <c r="I39" s="16"/>
      <c r="J39" s="30">
        <f>J38-H38+(TIME(0,0,I38)*5)</f>
        <v>0.00037771990740742556</v>
      </c>
      <c r="K39" s="29"/>
      <c r="L39" s="12"/>
      <c r="M39" s="29">
        <f>M38-K38+(TIME(0,0,L38)*5)</f>
        <v>0.00037851851851850027</v>
      </c>
      <c r="N39" s="30"/>
      <c r="O39" s="16"/>
      <c r="P39" s="30">
        <f>P38-N38+(TIME(0,0,O38)*5)</f>
        <v>0.00036752314814814113</v>
      </c>
      <c r="Q39" s="29"/>
      <c r="R39" s="12"/>
      <c r="S39" s="29">
        <f>S38-Q38+(TIME(0,0,R38)*5)</f>
        <v>0.00036015046296289377</v>
      </c>
      <c r="T39" s="30"/>
      <c r="U39" s="16"/>
      <c r="V39" s="30">
        <f>V38-T38+(TIME(0,0,U38)*5)</f>
        <v>0.00035697916666665996</v>
      </c>
      <c r="W39" s="29"/>
      <c r="X39" s="12"/>
      <c r="Y39" s="29">
        <f>Y38-W38+(TIME(0,0,X38)*5)</f>
        <v>0.0003530439814815045</v>
      </c>
      <c r="Z39" s="31"/>
      <c r="AA39" s="16"/>
      <c r="AB39" s="31">
        <f>AB38-Z38+(TIME(0,0,AA38)*5)</f>
        <v>0.00036214120370370306</v>
      </c>
      <c r="AC39" s="7">
        <f>IF(MIN(G39:AB39)&gt;0,MIN(G39:AB39),IF(SMALL(G39:AB39,MIN(COUNTIF(G39:AB39,0)+1,COUNT(G39:AB39)))&gt;0,SMALL(G39:AB39,COUNTIF(G39:AB39,0)+1),"Ingen tid"))</f>
        <v>0.0003530439814815045</v>
      </c>
      <c r="AD39" s="17">
        <f ca="1">IF(ISERROR(RANK(AC39,INDIRECT(CONCATENATE("AC",MATCH("Roadsport B",$A$1:$A$1026,0),":AC",MATCH("Roadsport C",$A$1:$A$1026,0))),1)),"Oplacerad",RANK(AC39,INDIRECT(CONCATENATE("AC",MATCH("Roadsport B",$A$1:$A$1026,0),":AC",MATCH("Roadsport C",$A$1:$A$1026,0))),1))</f>
        <v>4</v>
      </c>
    </row>
    <row r="40" spans="1:30" ht="14.25">
      <c r="A40" s="23"/>
      <c r="B40" s="23"/>
      <c r="C40" s="23"/>
      <c r="D40" s="23"/>
      <c r="E40" s="29"/>
      <c r="F40" s="12"/>
      <c r="G40" s="29"/>
      <c r="H40" s="30"/>
      <c r="I40" s="16"/>
      <c r="J40" s="30"/>
      <c r="K40" s="29"/>
      <c r="L40" s="12"/>
      <c r="M40" s="29"/>
      <c r="N40" s="30"/>
      <c r="O40" s="16"/>
      <c r="P40" s="30"/>
      <c r="Q40" s="29"/>
      <c r="R40" s="12"/>
      <c r="S40" s="29"/>
      <c r="T40" s="30"/>
      <c r="U40" s="16"/>
      <c r="V40" s="30"/>
      <c r="W40" s="29"/>
      <c r="X40" s="12"/>
      <c r="Y40" s="29"/>
      <c r="Z40" s="31"/>
      <c r="AA40" s="16"/>
      <c r="AB40" s="31"/>
      <c r="AD40" s="17"/>
    </row>
    <row r="41" spans="1:29" ht="13.5">
      <c r="A41" s="20" t="s">
        <v>74</v>
      </c>
      <c r="B41" s="21"/>
      <c r="C41" s="21"/>
      <c r="D41" s="21"/>
      <c r="F41" s="2"/>
      <c r="I41" s="5"/>
      <c r="L41" s="2"/>
      <c r="O41" s="5"/>
      <c r="R41" s="2"/>
      <c r="U41" s="5"/>
      <c r="X41" s="2"/>
      <c r="AA41" s="5"/>
      <c r="AC41"/>
    </row>
    <row r="42" spans="1:28" ht="14.25">
      <c r="A42" s="34">
        <v>6</v>
      </c>
      <c r="B42" s="23" t="s">
        <v>75</v>
      </c>
      <c r="C42" s="23" t="s">
        <v>76</v>
      </c>
      <c r="D42" s="23" t="s">
        <v>71</v>
      </c>
      <c r="E42" s="24">
        <v>0.4217449652777778</v>
      </c>
      <c r="F42" s="25">
        <v>0</v>
      </c>
      <c r="G42" s="24">
        <v>0.4221163888888889</v>
      </c>
      <c r="H42" s="26">
        <v>0.4378375115740741</v>
      </c>
      <c r="I42" s="27">
        <v>0</v>
      </c>
      <c r="J42" s="26">
        <v>0.4382038310185185</v>
      </c>
      <c r="K42" s="24">
        <v>0.47067430555555556</v>
      </c>
      <c r="L42" s="25">
        <v>0</v>
      </c>
      <c r="M42" s="24">
        <v>0.4710950925925926</v>
      </c>
      <c r="N42" s="26">
        <v>0.4883490740740741</v>
      </c>
      <c r="O42" s="27">
        <v>0</v>
      </c>
      <c r="P42" s="26">
        <v>0.48872186342592594</v>
      </c>
      <c r="Q42" s="24">
        <v>0.5481951041666666</v>
      </c>
      <c r="R42" s="25">
        <v>0</v>
      </c>
      <c r="S42" s="24">
        <v>0.5485639467592592</v>
      </c>
      <c r="T42" s="26">
        <v>0.5675503703703704</v>
      </c>
      <c r="U42" s="27">
        <v>1</v>
      </c>
      <c r="V42" s="26">
        <v>0.5679152546296297</v>
      </c>
      <c r="W42" s="24">
        <v>0.5889763541666667</v>
      </c>
      <c r="X42" s="25">
        <v>0</v>
      </c>
      <c r="Y42" s="24">
        <v>0.5893449305555556</v>
      </c>
      <c r="Z42" s="28">
        <v>0.6051580555555556</v>
      </c>
      <c r="AA42" s="27">
        <v>1</v>
      </c>
      <c r="AB42" s="28">
        <v>0.6055178472222222</v>
      </c>
    </row>
    <row r="43" spans="1:30" ht="14.25">
      <c r="A43" s="34"/>
      <c r="B43" s="23"/>
      <c r="C43" s="23"/>
      <c r="D43" s="23"/>
      <c r="E43" s="29"/>
      <c r="F43" s="12"/>
      <c r="G43" s="29">
        <f>G42-E42+(TIME(0,0,F42)*5)</f>
        <v>0.0003714236111111435</v>
      </c>
      <c r="H43" s="30"/>
      <c r="I43" s="16"/>
      <c r="J43" s="30">
        <f>J42-H42+(TIME(0,0,I42)*5)</f>
        <v>0.00036631944444442954</v>
      </c>
      <c r="K43" s="29"/>
      <c r="L43" s="12"/>
      <c r="M43" s="29">
        <f>M42-K42+(TIME(0,0,L42)*5)</f>
        <v>0.00042078703703701814</v>
      </c>
      <c r="N43" s="30"/>
      <c r="O43" s="16"/>
      <c r="P43" s="30">
        <f>P42-N42+(TIME(0,0,O42)*5)</f>
        <v>0.00037278935185186546</v>
      </c>
      <c r="Q43" s="29"/>
      <c r="R43" s="12"/>
      <c r="S43" s="29">
        <f>S42-Q42+(TIME(0,0,R42)*5)</f>
        <v>0.000368842592592622</v>
      </c>
      <c r="T43" s="30"/>
      <c r="U43" s="16"/>
      <c r="V43" s="30">
        <f>V42-T42+(TIME(0,0,U42)*5)</f>
        <v>0.0004227546296296608</v>
      </c>
      <c r="W43" s="29"/>
      <c r="X43" s="12"/>
      <c r="Y43" s="29">
        <f>Y42-W42+(TIME(0,0,X42)*5)</f>
        <v>0.0003685763888888749</v>
      </c>
      <c r="Z43" s="31"/>
      <c r="AA43" s="16"/>
      <c r="AB43" s="31">
        <f>AB42-Z42+(TIME(0,0,AA42)*5)</f>
        <v>0.00041766203703703486</v>
      </c>
      <c r="AC43" s="7">
        <f>IF(MIN(G43:AB43)&gt;0,MIN(G43:AB43),IF(SMALL(G43:AB43,MIN(COUNTIF(G43:AB43,0)+1,COUNT(G43:AB43)))&gt;0,SMALL(G43:AB43,COUNTIF(G43:AB43,0)+1),"Ingen tid"))</f>
        <v>0.00036631944444442954</v>
      </c>
      <c r="AD43" s="17">
        <f ca="1">IF(ISERROR(RANK(AC43,INDIRECT(CONCATENATE("AC",MATCH("Roadsport C",$A$1:$A$1026,0),":AC",MATCH("RS",$A$1:$A$1026,0))),1)),"Oplacerad",RANK(AC43,INDIRECT(CONCATENATE("AC",MATCH("Roadsport C",$A$1:$A$1026,0),":AC",MATCH("RS",$A$1:$A$1026,0))),1))</f>
        <v>12</v>
      </c>
    </row>
    <row r="44" spans="1:28" ht="14.25">
      <c r="A44" s="33">
        <v>8</v>
      </c>
      <c r="B44" s="23" t="s">
        <v>77</v>
      </c>
      <c r="C44" s="23" t="s">
        <v>78</v>
      </c>
      <c r="D44" s="23" t="s">
        <v>62</v>
      </c>
      <c r="E44" s="24">
        <v>0.42371653935185183</v>
      </c>
      <c r="F44" s="25">
        <v>0</v>
      </c>
      <c r="G44" s="24">
        <v>0.42405587962962965</v>
      </c>
      <c r="H44" s="26">
        <v>0.4398723958333333</v>
      </c>
      <c r="I44" s="27">
        <v>0</v>
      </c>
      <c r="J44" s="26">
        <v>0.44021163194444446</v>
      </c>
      <c r="K44" s="24">
        <v>0.47256792824074073</v>
      </c>
      <c r="L44" s="25">
        <v>0</v>
      </c>
      <c r="M44" s="24">
        <v>0.4729008449074074</v>
      </c>
      <c r="N44" s="26">
        <v>0.49015903935185184</v>
      </c>
      <c r="O44" s="27">
        <v>0</v>
      </c>
      <c r="P44" s="26">
        <v>0.4904721412037037</v>
      </c>
      <c r="Q44" s="24">
        <v>0.5499549884259259</v>
      </c>
      <c r="R44" s="25">
        <v>0</v>
      </c>
      <c r="S44" s="24">
        <v>0.5502717939814815</v>
      </c>
      <c r="T44" s="26">
        <v>0.5717769560185185</v>
      </c>
      <c r="U44" s="27">
        <v>0</v>
      </c>
      <c r="V44" s="26">
        <v>0.5720887847222222</v>
      </c>
      <c r="W44" s="24">
        <v>0.5902481944444444</v>
      </c>
      <c r="X44" s="25">
        <v>0</v>
      </c>
      <c r="Y44" s="24">
        <v>0.5905580555555555</v>
      </c>
      <c r="Z44" s="28">
        <v>0.6074800231481482</v>
      </c>
      <c r="AA44" s="27">
        <v>1</v>
      </c>
      <c r="AB44" s="28">
        <v>0.6077985532407407</v>
      </c>
    </row>
    <row r="45" spans="1:30" ht="14.25">
      <c r="A45" s="33"/>
      <c r="B45" s="23"/>
      <c r="C45" s="23"/>
      <c r="D45" s="23"/>
      <c r="E45" s="29"/>
      <c r="F45" s="12"/>
      <c r="G45" s="29">
        <f>G44-E44+(TIME(0,0,F44)*5)</f>
        <v>0.00033934027777782205</v>
      </c>
      <c r="H45" s="30"/>
      <c r="I45" s="16"/>
      <c r="J45" s="30">
        <f>J44-H44+(TIME(0,0,I44)*5)</f>
        <v>0.0003392361111111408</v>
      </c>
      <c r="K45" s="29"/>
      <c r="L45" s="12"/>
      <c r="M45" s="29">
        <f>M44-K44+(TIME(0,0,L44)*5)</f>
        <v>0.00033291666666668274</v>
      </c>
      <c r="N45" s="30"/>
      <c r="O45" s="16"/>
      <c r="P45" s="30">
        <f>P44-N44+(TIME(0,0,O44)*5)</f>
        <v>0.00031310185185184913</v>
      </c>
      <c r="Q45" s="29"/>
      <c r="R45" s="12"/>
      <c r="S45" s="29">
        <f>S44-Q44+(TIME(0,0,R44)*5)</f>
        <v>0.0003168055555555771</v>
      </c>
      <c r="T45" s="30"/>
      <c r="U45" s="16"/>
      <c r="V45" s="30">
        <f>V44-T44+(TIME(0,0,U44)*5)</f>
        <v>0.0003118287037037204</v>
      </c>
      <c r="W45" s="29"/>
      <c r="X45" s="12"/>
      <c r="Y45" s="29">
        <f>Y44-W44+(TIME(0,0,X44)*5)</f>
        <v>0.00030986111111108716</v>
      </c>
      <c r="Z45" s="31"/>
      <c r="AA45" s="16"/>
      <c r="AB45" s="31">
        <f>AB44-Z44+(TIME(0,0,AA44)*5)</f>
        <v>0.00037640046296289864</v>
      </c>
      <c r="AC45" s="7">
        <f>IF(MIN(G45:AB45)&gt;0,MIN(G45:AB45),IF(SMALL(G45:AB45,MIN(COUNTIF(G45:AB45,0)+1,COUNT(G45:AB45)))&gt;0,SMALL(G45:AB45,COUNTIF(G45:AB45,0)+1),"Ingen tid"))</f>
        <v>0.00030986111111108716</v>
      </c>
      <c r="AD45" s="17">
        <f ca="1">IF(ISERROR(RANK(AC45,INDIRECT(CONCATENATE("AC",MATCH("Roadsport C",$A$1:$A$1026,0),":AC",MATCH("RS",$A$1:$A$1026,0))),1)),"Oplacerad",RANK(AC45,INDIRECT(CONCATENATE("AC",MATCH("Roadsport C",$A$1:$A$1026,0),":AC",MATCH("RS",$A$1:$A$1026,0))),1))</f>
        <v>1</v>
      </c>
    </row>
    <row r="46" spans="1:28" ht="14.25">
      <c r="A46" s="35">
        <v>14</v>
      </c>
      <c r="B46" s="23" t="s">
        <v>79</v>
      </c>
      <c r="C46" s="23" t="s">
        <v>80</v>
      </c>
      <c r="D46" s="23" t="s">
        <v>71</v>
      </c>
      <c r="E46" s="24">
        <v>0.4226942939814815</v>
      </c>
      <c r="F46" s="25">
        <v>0</v>
      </c>
      <c r="G46" s="24">
        <v>0.4232258101851852</v>
      </c>
      <c r="H46" s="26">
        <v>0.4389275462962963</v>
      </c>
      <c r="I46" s="27">
        <v>0</v>
      </c>
      <c r="J46" s="26">
        <v>0.4392900347222222</v>
      </c>
      <c r="K46" s="24">
        <v>0.47163333333333335</v>
      </c>
      <c r="L46" s="25">
        <v>0</v>
      </c>
      <c r="M46" s="24">
        <v>0.47199141203703704</v>
      </c>
      <c r="N46" s="26">
        <v>0.4892345023148148</v>
      </c>
      <c r="O46" s="27">
        <v>0</v>
      </c>
      <c r="P46" s="26">
        <v>0.48958466435185183</v>
      </c>
      <c r="Q46" s="24">
        <v>0.5490158564814814</v>
      </c>
      <c r="R46" s="25">
        <v>0</v>
      </c>
      <c r="S46" s="24">
        <v>0.54936875</v>
      </c>
      <c r="T46" s="26">
        <v>0.569981875</v>
      </c>
      <c r="U46" s="27">
        <v>0</v>
      </c>
      <c r="V46" s="26">
        <v>0.5703308333333333</v>
      </c>
      <c r="W46" s="24">
        <v>0.5898168402777778</v>
      </c>
      <c r="X46" s="25">
        <v>0</v>
      </c>
      <c r="Y46" s="24">
        <v>0.5901687268518518</v>
      </c>
      <c r="Z46" s="28">
        <v>0.6070572337962963</v>
      </c>
      <c r="AA46" s="27">
        <v>0</v>
      </c>
      <c r="AB46" s="28">
        <v>0.6073972337962963</v>
      </c>
    </row>
    <row r="47" spans="1:30" ht="14.25">
      <c r="A47" s="35"/>
      <c r="B47" s="23"/>
      <c r="C47" s="23"/>
      <c r="D47" s="23"/>
      <c r="E47" s="29"/>
      <c r="F47" s="12"/>
      <c r="G47" s="29">
        <f>G46-E46+(TIME(0,0,F46)*5)</f>
        <v>0.0005315162037036747</v>
      </c>
      <c r="H47" s="30"/>
      <c r="I47" s="16"/>
      <c r="J47" s="30">
        <f>J46-H46+(TIME(0,0,I46)*5)</f>
        <v>0.0003624884259258998</v>
      </c>
      <c r="K47" s="29"/>
      <c r="L47" s="12"/>
      <c r="M47" s="29">
        <f>M46-K46+(TIME(0,0,L46)*5)</f>
        <v>0.0003580787037036903</v>
      </c>
      <c r="N47" s="30"/>
      <c r="O47" s="16"/>
      <c r="P47" s="30">
        <f>P46-N46+(TIME(0,0,O46)*5)</f>
        <v>0.0003501620370370273</v>
      </c>
      <c r="Q47" s="29"/>
      <c r="R47" s="12"/>
      <c r="S47" s="29">
        <f>S46-Q46+(TIME(0,0,R46)*5)</f>
        <v>0.0003528935185185267</v>
      </c>
      <c r="T47" s="30"/>
      <c r="U47" s="16"/>
      <c r="V47" s="30">
        <f>V46-T46+(TIME(0,0,U46)*5)</f>
        <v>0.00034895833333337123</v>
      </c>
      <c r="W47" s="29"/>
      <c r="X47" s="12"/>
      <c r="Y47" s="29">
        <f>Y46-W46+(TIME(0,0,X46)*5)</f>
        <v>0.000351886574074034</v>
      </c>
      <c r="Z47" s="31"/>
      <c r="AA47" s="16"/>
      <c r="AB47" s="31">
        <f>AB46-Z46+(TIME(0,0,AA46)*5)</f>
        <v>0.00034000000000000696</v>
      </c>
      <c r="AC47" s="7">
        <f>IF(MIN(G47:AB47)&gt;0,MIN(G47:AB47),IF(SMALL(G47:AB47,MIN(COUNTIF(G47:AB47,0)+1,COUNT(G47:AB47)))&gt;0,SMALL(G47:AB47,COUNTIF(G47:AB47,0)+1),"Ingen tid"))</f>
        <v>0.00034000000000000696</v>
      </c>
      <c r="AD47" s="17">
        <f ca="1">IF(ISERROR(RANK(AC47,INDIRECT(CONCATENATE("AC",MATCH("Roadsport C",$A$1:$A$1028,0),":AC",MATCH("RS",$A$1:$A$1028,0))),1)),"Oplacerad",RANK(AC47,INDIRECT(CONCATENATE("AC",MATCH("Roadsport C",$A$1:$A$1028,0),":AC",MATCH("RS",$A$1:$A$1028,0))),1))</f>
        <v>10</v>
      </c>
    </row>
    <row r="48" spans="1:28" ht="14.25">
      <c r="A48" s="36">
        <v>16</v>
      </c>
      <c r="B48" s="23" t="s">
        <v>81</v>
      </c>
      <c r="C48" s="22" t="s">
        <v>82</v>
      </c>
      <c r="D48" s="23" t="s">
        <v>62</v>
      </c>
      <c r="E48" s="24">
        <v>0</v>
      </c>
      <c r="F48" s="25">
        <v>0</v>
      </c>
      <c r="G48" s="24">
        <v>0</v>
      </c>
      <c r="H48" s="26">
        <v>0</v>
      </c>
      <c r="I48" s="27">
        <v>0</v>
      </c>
      <c r="J48" s="26">
        <v>0</v>
      </c>
      <c r="K48" s="24">
        <v>0</v>
      </c>
      <c r="L48" s="25">
        <v>0</v>
      </c>
      <c r="M48" s="24">
        <v>0</v>
      </c>
      <c r="N48" s="26">
        <v>0</v>
      </c>
      <c r="O48" s="27">
        <v>0</v>
      </c>
      <c r="P48" s="26">
        <v>0</v>
      </c>
      <c r="Q48" s="24">
        <v>0</v>
      </c>
      <c r="R48" s="25">
        <v>0</v>
      </c>
      <c r="S48" s="24">
        <v>0</v>
      </c>
      <c r="T48" s="26">
        <v>0</v>
      </c>
      <c r="U48" s="27">
        <v>0</v>
      </c>
      <c r="V48" s="26">
        <v>0</v>
      </c>
      <c r="W48" s="24">
        <v>0</v>
      </c>
      <c r="X48" s="25">
        <v>0</v>
      </c>
      <c r="Y48" s="24">
        <v>0</v>
      </c>
      <c r="Z48" s="28">
        <v>0</v>
      </c>
      <c r="AA48" s="27">
        <v>0</v>
      </c>
      <c r="AB48" s="28">
        <v>0</v>
      </c>
    </row>
    <row r="49" spans="1:30" ht="14.25">
      <c r="A49" s="36"/>
      <c r="B49" s="23"/>
      <c r="C49" s="22"/>
      <c r="D49" s="23"/>
      <c r="E49" s="29"/>
      <c r="F49" s="12"/>
      <c r="G49" s="29">
        <f>G48-E48+(TIME(0,0,F48)*5)</f>
        <v>0</v>
      </c>
      <c r="H49" s="30"/>
      <c r="I49" s="16"/>
      <c r="J49" s="30">
        <f>J48-H48+(TIME(0,0,I48)*5)</f>
        <v>0</v>
      </c>
      <c r="K49" s="29"/>
      <c r="L49" s="12"/>
      <c r="M49" s="29">
        <f>M48-K48+(TIME(0,0,L48)*5)</f>
        <v>0</v>
      </c>
      <c r="N49" s="30"/>
      <c r="O49" s="16"/>
      <c r="P49" s="30">
        <f>P48-N48+(TIME(0,0,O48)*5)</f>
        <v>0</v>
      </c>
      <c r="Q49" s="29"/>
      <c r="R49" s="12"/>
      <c r="S49" s="29">
        <f>S48-Q48+(TIME(0,0,R48)*5)</f>
        <v>0</v>
      </c>
      <c r="T49" s="30"/>
      <c r="U49" s="16"/>
      <c r="V49" s="30">
        <f>V48-T48+(TIME(0,0,U48)*5)</f>
        <v>0</v>
      </c>
      <c r="W49" s="29"/>
      <c r="X49" s="12"/>
      <c r="Y49" s="29">
        <f>Y48-W48+(TIME(0,0,X48)*5)</f>
        <v>0</v>
      </c>
      <c r="Z49" s="31"/>
      <c r="AA49" s="16"/>
      <c r="AB49" s="31">
        <f>AB48-Z48+(TIME(0,0,AA48)*5)</f>
        <v>0</v>
      </c>
      <c r="AC49" s="7">
        <f>IF(MIN(G49:AB49)&gt;0,MIN(G49:AB49),IF(SMALL(G49:AB49,MIN(COUNTIF(G49:AB49,0)+1,COUNT(G49:AB49)))&gt;0,SMALL(G49:AB49,COUNTIF(G49:AB49,0)+1),"Ingen tid"))</f>
        <v>0</v>
      </c>
      <c r="AD49" s="17">
        <f ca="1">IF(ISERROR(RANK(AC49,INDIRECT(CONCATENATE("AC",MATCH("Roadsport C",$A$1:$A$1026,0),":AC",MATCH("RS",$A$1:$A$1026,0))),1)),"Oplacerad",RANK(AC49,INDIRECT(CONCATENATE("AC",MATCH("Roadsport C",$A$1:$A$1026,0),":AC",MATCH("RS",$A$1:$A$1026,0))),1))</f>
        <v>0</v>
      </c>
    </row>
    <row r="50" spans="1:28" ht="14.25">
      <c r="A50" s="33">
        <v>46</v>
      </c>
      <c r="B50" s="23" t="s">
        <v>83</v>
      </c>
      <c r="C50" s="23" t="s">
        <v>84</v>
      </c>
      <c r="D50" s="23" t="s">
        <v>71</v>
      </c>
      <c r="E50" s="24">
        <v>0.42070706018518517</v>
      </c>
      <c r="F50" s="25">
        <v>0</v>
      </c>
      <c r="G50" s="24">
        <v>0.4210880439814815</v>
      </c>
      <c r="H50" s="26">
        <v>0.4369578009259259</v>
      </c>
      <c r="I50" s="27">
        <v>0</v>
      </c>
      <c r="J50" s="26">
        <v>0.4373081134259259</v>
      </c>
      <c r="K50" s="24">
        <v>0.4698338310185185</v>
      </c>
      <c r="L50" s="25">
        <v>0</v>
      </c>
      <c r="M50" s="24">
        <v>0.47018208333333333</v>
      </c>
      <c r="N50" s="26">
        <v>0.4875363310185185</v>
      </c>
      <c r="O50" s="27">
        <v>0</v>
      </c>
      <c r="P50" s="26">
        <v>0.48789516203703703</v>
      </c>
      <c r="Q50" s="24">
        <v>0.5473847569444444</v>
      </c>
      <c r="R50" s="25">
        <v>0</v>
      </c>
      <c r="S50" s="24">
        <v>0.5477317361111111</v>
      </c>
      <c r="T50" s="26">
        <v>0.5667341550925926</v>
      </c>
      <c r="U50" s="27">
        <v>0</v>
      </c>
      <c r="V50" s="26">
        <v>0.5670864467592592</v>
      </c>
      <c r="W50" s="24">
        <v>0.588116724537037</v>
      </c>
      <c r="X50" s="25">
        <v>0</v>
      </c>
      <c r="Y50" s="24">
        <v>0.5884720486111111</v>
      </c>
      <c r="Z50" s="28">
        <v>0.6043007060185185</v>
      </c>
      <c r="AA50" s="27">
        <v>0</v>
      </c>
      <c r="AB50" s="28">
        <v>0.6046421180555556</v>
      </c>
    </row>
    <row r="51" spans="1:30" ht="14.25">
      <c r="A51" s="33"/>
      <c r="B51" s="23"/>
      <c r="C51" s="23"/>
      <c r="D51" s="23"/>
      <c r="E51" s="29"/>
      <c r="F51" s="12"/>
      <c r="G51" s="29">
        <f>G50-E50+(TIME(0,0,F50)*5)</f>
        <v>0.0003809837962963081</v>
      </c>
      <c r="H51" s="30"/>
      <c r="I51" s="16"/>
      <c r="J51" s="30">
        <f>J50-H50+(TIME(0,0,I50)*5)</f>
        <v>0.00035031250000000513</v>
      </c>
      <c r="K51" s="29"/>
      <c r="L51" s="12"/>
      <c r="M51" s="29">
        <f>M50-K50+(TIME(0,0,L50)*5)</f>
        <v>0.0003482523148148342</v>
      </c>
      <c r="N51" s="30"/>
      <c r="O51" s="16"/>
      <c r="P51" s="30">
        <f>P50-N50+(TIME(0,0,O50)*5)</f>
        <v>0.00035883101851852395</v>
      </c>
      <c r="Q51" s="29"/>
      <c r="R51" s="12"/>
      <c r="S51" s="29">
        <f>S50-Q50+(TIME(0,0,R50)*5)</f>
        <v>0.0003469791666667055</v>
      </c>
      <c r="T51" s="30"/>
      <c r="U51" s="16"/>
      <c r="V51" s="30">
        <f>V50-T50+(TIME(0,0,U50)*5)</f>
        <v>0.0003522916666666154</v>
      </c>
      <c r="W51" s="29"/>
      <c r="X51" s="12"/>
      <c r="Y51" s="29">
        <f>Y50-W50+(TIME(0,0,X50)*5)</f>
        <v>0.0003553240740741259</v>
      </c>
      <c r="Z51" s="31"/>
      <c r="AA51" s="16"/>
      <c r="AB51" s="31">
        <f>AB50-Z50+(TIME(0,0,AA50)*5)</f>
        <v>0.000341412037037081</v>
      </c>
      <c r="AC51" s="7">
        <f>IF(MIN(G51:AB51)&gt;0,MIN(G51:AB51),IF(SMALL(G51:AB51,MIN(COUNTIF(G51:AB51,0)+1,COUNT(G51:AB51)))&gt;0,SMALL(G51:AB51,COUNTIF(G51:AB51,0)+1),"Ingen tid"))</f>
        <v>0.000341412037037081</v>
      </c>
      <c r="AD51" s="17">
        <f ca="1">IF(ISERROR(RANK(AC51,INDIRECT(CONCATENATE("AC",MATCH("Roadsport C",$A$1:$A$1028,0),":AC",MATCH("RS",$A$1:$A$1028,0))),1)),"Oplacerad",RANK(AC51,INDIRECT(CONCATENATE("AC",MATCH("Roadsport C",$A$1:$A$1028,0),":AC",MATCH("RS",$A$1:$A$1028,0))),1))</f>
        <v>11</v>
      </c>
    </row>
    <row r="52" spans="1:28" ht="14.25">
      <c r="A52" s="34">
        <v>81</v>
      </c>
      <c r="B52" s="23" t="s">
        <v>72</v>
      </c>
      <c r="C52" s="23" t="s">
        <v>85</v>
      </c>
      <c r="D52" s="22" t="s">
        <v>71</v>
      </c>
      <c r="E52" s="24">
        <v>0</v>
      </c>
      <c r="F52" s="25">
        <v>0</v>
      </c>
      <c r="G52" s="24">
        <v>0</v>
      </c>
      <c r="H52" s="26">
        <v>0</v>
      </c>
      <c r="I52" s="27">
        <v>0</v>
      </c>
      <c r="J52" s="26">
        <v>0</v>
      </c>
      <c r="K52" s="24">
        <v>0</v>
      </c>
      <c r="L52" s="25">
        <v>0</v>
      </c>
      <c r="M52" s="24">
        <v>0</v>
      </c>
      <c r="N52" s="26">
        <v>0</v>
      </c>
      <c r="O52" s="27">
        <v>0</v>
      </c>
      <c r="P52" s="26">
        <v>0</v>
      </c>
      <c r="Q52" s="24">
        <v>0</v>
      </c>
      <c r="R52" s="25">
        <v>0</v>
      </c>
      <c r="S52" s="24">
        <v>0</v>
      </c>
      <c r="T52" s="26">
        <v>0</v>
      </c>
      <c r="U52" s="27">
        <v>0</v>
      </c>
      <c r="V52" s="26">
        <v>0</v>
      </c>
      <c r="W52" s="24">
        <v>0</v>
      </c>
      <c r="X52" s="25">
        <v>0</v>
      </c>
      <c r="Y52" s="24">
        <v>0</v>
      </c>
      <c r="Z52" s="28">
        <v>0</v>
      </c>
      <c r="AA52" s="27">
        <v>0</v>
      </c>
      <c r="AB52" s="28">
        <v>0</v>
      </c>
    </row>
    <row r="53" spans="1:30" ht="14.25">
      <c r="A53" s="34"/>
      <c r="B53" s="23"/>
      <c r="C53" s="23"/>
      <c r="D53" s="22"/>
      <c r="E53" s="29"/>
      <c r="F53" s="12"/>
      <c r="G53" s="29">
        <f>G52-E52+(TIME(0,0,F52)*5)</f>
        <v>0</v>
      </c>
      <c r="H53" s="30"/>
      <c r="I53" s="16"/>
      <c r="J53" s="30">
        <f>J52-H52+(TIME(0,0,I52)*5)</f>
        <v>0</v>
      </c>
      <c r="K53" s="29"/>
      <c r="L53" s="12"/>
      <c r="M53" s="29">
        <f>M52-K52+(TIME(0,0,L52)*5)</f>
        <v>0</v>
      </c>
      <c r="N53" s="30"/>
      <c r="O53" s="16"/>
      <c r="P53" s="30">
        <f>P52-N52+(TIME(0,0,O52)*5)</f>
        <v>0</v>
      </c>
      <c r="Q53" s="29"/>
      <c r="R53" s="12"/>
      <c r="S53" s="29">
        <f>S52-Q52+(TIME(0,0,R52)*5)</f>
        <v>0</v>
      </c>
      <c r="T53" s="30"/>
      <c r="U53" s="16"/>
      <c r="V53" s="30">
        <f>V52-T52+(TIME(0,0,U52)*5)</f>
        <v>0</v>
      </c>
      <c r="W53" s="29"/>
      <c r="X53" s="12"/>
      <c r="Y53" s="29">
        <f>Y52-W52+(TIME(0,0,X52)*5)</f>
        <v>0</v>
      </c>
      <c r="Z53" s="31"/>
      <c r="AA53" s="16"/>
      <c r="AB53" s="31">
        <f>AB52-Z52+(TIME(0,0,AA52)*5)</f>
        <v>0</v>
      </c>
      <c r="AC53" s="7">
        <f>IF(MIN(G53:S53)&gt;0,MIN(G53:S53),IF(SMALL(G53:S53,MIN(COUNTIF(G53:S53,0)+1,COUNT(G53:S53)))&gt;0,SMALL(G53:S53,COUNTIF(G53:S53,0)+1),"Ingen tid"))</f>
        <v>0</v>
      </c>
      <c r="AD53" s="17">
        <f ca="1">IF(ISERROR(RANK(AC53,INDIRECT(CONCATENATE("AC",MATCH("Roadsport C",$A$1:$A$1028,0),":AC",MATCH("RS",$A$1:$A$1028,0))),1)),"Oplacerad",RANK(AC53,INDIRECT(CONCATENATE("AC",MATCH("Roadsport C",$A$1:$A$1028,0),":AC",MATCH("RS",$A$1:$A$1028,0))),1))</f>
        <v>0</v>
      </c>
    </row>
    <row r="54" spans="1:28" ht="14.25">
      <c r="A54" s="34">
        <v>86</v>
      </c>
      <c r="B54" s="23" t="s">
        <v>86</v>
      </c>
      <c r="C54" s="23" t="s">
        <v>87</v>
      </c>
      <c r="D54" s="23" t="s">
        <v>71</v>
      </c>
      <c r="E54" s="24">
        <v>0</v>
      </c>
      <c r="F54" s="25">
        <v>0</v>
      </c>
      <c r="G54" s="24">
        <v>0</v>
      </c>
      <c r="H54" s="26">
        <v>0</v>
      </c>
      <c r="I54" s="27">
        <v>0</v>
      </c>
      <c r="J54" s="26">
        <v>0</v>
      </c>
      <c r="K54" s="24">
        <v>0</v>
      </c>
      <c r="L54" s="25">
        <v>0</v>
      </c>
      <c r="M54" s="24">
        <v>0</v>
      </c>
      <c r="N54" s="26">
        <v>0</v>
      </c>
      <c r="O54" s="27">
        <v>0</v>
      </c>
      <c r="P54" s="26">
        <v>0</v>
      </c>
      <c r="Q54" s="24">
        <v>0</v>
      </c>
      <c r="R54" s="25">
        <v>0</v>
      </c>
      <c r="S54" s="24">
        <v>0</v>
      </c>
      <c r="T54" s="26">
        <v>0</v>
      </c>
      <c r="U54" s="27">
        <v>0</v>
      </c>
      <c r="V54" s="26">
        <v>0</v>
      </c>
      <c r="W54" s="24">
        <v>0</v>
      </c>
      <c r="X54" s="25">
        <v>0</v>
      </c>
      <c r="Y54" s="24">
        <v>0</v>
      </c>
      <c r="Z54" s="28">
        <v>0</v>
      </c>
      <c r="AA54" s="27">
        <v>0</v>
      </c>
      <c r="AB54" s="28">
        <v>0</v>
      </c>
    </row>
    <row r="55" spans="1:30" ht="14.25">
      <c r="A55" s="34"/>
      <c r="B55" s="23"/>
      <c r="C55" s="23"/>
      <c r="D55" s="23"/>
      <c r="E55" s="29"/>
      <c r="F55" s="12"/>
      <c r="G55" s="29">
        <f>G54-E54+(TIME(0,0,F54)*5)</f>
        <v>0</v>
      </c>
      <c r="H55" s="30"/>
      <c r="I55" s="16"/>
      <c r="J55" s="30">
        <f>J54-H54+(TIME(0,0,I54)*5)</f>
        <v>0</v>
      </c>
      <c r="K55" s="29"/>
      <c r="L55" s="12"/>
      <c r="M55" s="29">
        <f>M54-K54+(TIME(0,0,L54)*5)</f>
        <v>0</v>
      </c>
      <c r="N55" s="30"/>
      <c r="O55" s="16"/>
      <c r="P55" s="30">
        <f>P54-N54+(TIME(0,0,O54)*5)</f>
        <v>0</v>
      </c>
      <c r="Q55" s="29"/>
      <c r="R55" s="12"/>
      <c r="S55" s="29">
        <f>S54-Q54+(TIME(0,0,R54)*5)</f>
        <v>0</v>
      </c>
      <c r="T55" s="30"/>
      <c r="U55" s="16"/>
      <c r="V55" s="30">
        <f>V54-T54+(TIME(0,0,U54)*5)</f>
        <v>0</v>
      </c>
      <c r="W55" s="29"/>
      <c r="X55" s="12"/>
      <c r="Y55" s="29">
        <f>Y54-W54+(TIME(0,0,X54)*5)</f>
        <v>0</v>
      </c>
      <c r="Z55" s="31"/>
      <c r="AA55" s="16"/>
      <c r="AB55" s="31">
        <f>AB54-Z54+(TIME(0,0,AA54)*5)</f>
        <v>0</v>
      </c>
      <c r="AC55" s="7">
        <f>IF(MIN(G55:AB55)&gt;0,MIN(G55:AB55),IF(SMALL(G55:AB55,MIN(COUNTIF(G55:AB55,0)+1,COUNT(G55:AB55)))&gt;0,SMALL(G55:AB55,COUNTIF(G55:AB55,0)+1),"Ingen tid"))</f>
        <v>0</v>
      </c>
      <c r="AD55" s="17">
        <f ca="1">IF(ISERROR(RANK(AC55,INDIRECT(CONCATENATE("AC",MATCH("Roadsport C",$A$1:$A$1028,0),":AC",MATCH("RS",$A$1:$A$1028,0))),1)),"Oplacerad",RANK(AC55,INDIRECT(CONCATENATE("AC",MATCH("Roadsport C",$A$1:$A$1028,0),":AC",MATCH("RS",$A$1:$A$1028,0))),1))</f>
        <v>0</v>
      </c>
    </row>
    <row r="56" spans="1:28" ht="14.25">
      <c r="A56" s="33">
        <v>88</v>
      </c>
      <c r="B56" s="23" t="s">
        <v>88</v>
      </c>
      <c r="C56" s="23" t="s">
        <v>89</v>
      </c>
      <c r="D56" s="23" t="s">
        <v>90</v>
      </c>
      <c r="E56" s="24">
        <v>0.42574358796296297</v>
      </c>
      <c r="F56" s="25">
        <v>0</v>
      </c>
      <c r="G56" s="24">
        <v>0.4260916898148148</v>
      </c>
      <c r="H56" s="26">
        <v>0.4417787152777778</v>
      </c>
      <c r="I56" s="27">
        <v>0</v>
      </c>
      <c r="J56" s="26">
        <v>0.44210537037037034</v>
      </c>
      <c r="K56" s="24">
        <v>0</v>
      </c>
      <c r="L56" s="25">
        <v>0</v>
      </c>
      <c r="M56" s="24">
        <v>0</v>
      </c>
      <c r="N56" s="26">
        <v>0</v>
      </c>
      <c r="O56" s="27">
        <v>0</v>
      </c>
      <c r="P56" s="26">
        <v>0</v>
      </c>
      <c r="Q56" s="24">
        <v>0</v>
      </c>
      <c r="R56" s="25">
        <v>0</v>
      </c>
      <c r="S56" s="24">
        <v>0</v>
      </c>
      <c r="T56" s="26">
        <v>0</v>
      </c>
      <c r="U56" s="27">
        <v>0</v>
      </c>
      <c r="V56" s="26">
        <v>0</v>
      </c>
      <c r="W56" s="24">
        <v>0</v>
      </c>
      <c r="X56" s="25">
        <v>0</v>
      </c>
      <c r="Y56" s="24">
        <v>0</v>
      </c>
      <c r="Z56" s="28">
        <v>0</v>
      </c>
      <c r="AA56" s="27">
        <v>0</v>
      </c>
      <c r="AB56" s="28">
        <v>0</v>
      </c>
    </row>
    <row r="57" spans="1:30" ht="14.25">
      <c r="A57" s="33"/>
      <c r="B57" s="23"/>
      <c r="C57" s="23"/>
      <c r="D57" s="23"/>
      <c r="E57" s="29"/>
      <c r="F57" s="12"/>
      <c r="G57" s="29">
        <f>G56-E56+(TIME(0,0,F56)*5)</f>
        <v>0.0003481018518518564</v>
      </c>
      <c r="H57" s="30"/>
      <c r="I57" s="16"/>
      <c r="J57" s="30">
        <f>J56-H56+(TIME(0,0,I56)*5)</f>
        <v>0.00032665509259255376</v>
      </c>
      <c r="K57" s="29"/>
      <c r="L57" s="12"/>
      <c r="M57" s="29">
        <f>M56-K56+(TIME(0,0,L56)*5)</f>
        <v>0</v>
      </c>
      <c r="N57" s="30"/>
      <c r="O57" s="16"/>
      <c r="P57" s="30">
        <f>P56-N56+(TIME(0,0,O56)*5)</f>
        <v>0</v>
      </c>
      <c r="Q57" s="29"/>
      <c r="R57" s="12"/>
      <c r="S57" s="29">
        <f>S56-Q56+(TIME(0,0,R56)*5)</f>
        <v>0</v>
      </c>
      <c r="T57" s="30"/>
      <c r="U57" s="16"/>
      <c r="V57" s="30">
        <f>V56-T56+(TIME(0,0,U56)*5)</f>
        <v>0</v>
      </c>
      <c r="W57" s="29"/>
      <c r="X57" s="12"/>
      <c r="Y57" s="29">
        <f>Y56-W56+(TIME(0,0,X56)*5)</f>
        <v>0</v>
      </c>
      <c r="Z57" s="31"/>
      <c r="AA57" s="16"/>
      <c r="AB57" s="31">
        <f>AB56-Z56+(TIME(0,0,AA56)*5)</f>
        <v>0</v>
      </c>
      <c r="AC57" s="7">
        <f>IF(MIN(G57:AB57)&gt;0,MIN(G57:AB57),IF(SMALL(G57:AB57,MIN(COUNTIF(G57:AB57,0)+1,COUNT(G57:AB57)))&gt;0,SMALL(G57:AB57,COUNTIF(G57:AB57,0)+1),"Ingen tid"))</f>
        <v>0.00032665509259255376</v>
      </c>
      <c r="AD57" s="17">
        <f ca="1">IF(ISERROR(RANK(AC57,INDIRECT(CONCATENATE("AC",MATCH("Roadsport C",$A$1:$A$1028,0),":AC",MATCH("RS",$A$1:$A$1028,0))),1)),"Oplacerad",RANK(AC57,INDIRECT(CONCATENATE("AC",MATCH("Roadsport C",$A$1:$A$1028,0),":AC",MATCH("RS",$A$1:$A$1028,0))),1))</f>
        <v>6</v>
      </c>
    </row>
    <row r="58" spans="1:28" ht="14.25">
      <c r="A58" s="35">
        <v>96</v>
      </c>
      <c r="B58" s="23" t="s">
        <v>91</v>
      </c>
      <c r="C58" s="23" t="s">
        <v>70</v>
      </c>
      <c r="D58" s="23" t="s">
        <v>71</v>
      </c>
      <c r="E58" s="24">
        <v>0.43434064814814816</v>
      </c>
      <c r="F58" s="25">
        <v>0</v>
      </c>
      <c r="G58" s="24">
        <v>0.43469122685185185</v>
      </c>
      <c r="H58" s="26">
        <v>0.46626084490740743</v>
      </c>
      <c r="I58" s="27">
        <v>0</v>
      </c>
      <c r="J58" s="26">
        <v>0.46658917824074075</v>
      </c>
      <c r="K58" s="24">
        <v>0.4852693287037037</v>
      </c>
      <c r="L58" s="25">
        <v>0</v>
      </c>
      <c r="M58" s="24">
        <v>0.48559417824074075</v>
      </c>
      <c r="N58" s="26">
        <v>0.5409355092592593</v>
      </c>
      <c r="O58" s="27">
        <v>0</v>
      </c>
      <c r="P58" s="26">
        <v>0.5826021759259259</v>
      </c>
      <c r="Q58" s="24">
        <v>0.5636368055555555</v>
      </c>
      <c r="R58" s="25">
        <v>0</v>
      </c>
      <c r="S58" s="24">
        <v>0.5639855439814815</v>
      </c>
      <c r="T58" s="26">
        <v>0.5851577777777778</v>
      </c>
      <c r="U58" s="27">
        <v>0</v>
      </c>
      <c r="V58" s="26">
        <v>0.5854927199074074</v>
      </c>
      <c r="W58" s="24">
        <v>0.6010959027777778</v>
      </c>
      <c r="X58" s="25">
        <v>1</v>
      </c>
      <c r="Y58" s="24">
        <v>0.6014440277777777</v>
      </c>
      <c r="Z58" s="28">
        <v>0.6207415856481482</v>
      </c>
      <c r="AA58" s="27">
        <v>0</v>
      </c>
      <c r="AB58" s="28">
        <v>0.6210709490740741</v>
      </c>
    </row>
    <row r="59" spans="1:30" ht="14.25">
      <c r="A59" s="35"/>
      <c r="B59" s="23"/>
      <c r="C59" s="23"/>
      <c r="D59" s="23"/>
      <c r="E59" s="29"/>
      <c r="F59" s="12"/>
      <c r="G59" s="29">
        <f>G58-E58+(TIME(0,0,F58)*5)</f>
        <v>0.0003505787037036967</v>
      </c>
      <c r="H59" s="30"/>
      <c r="I59" s="16"/>
      <c r="J59" s="30">
        <f>J58-H58+(TIME(0,0,I58)*5)</f>
        <v>0.0003283333333333194</v>
      </c>
      <c r="K59" s="29"/>
      <c r="L59" s="12"/>
      <c r="M59" s="29">
        <f>M58-K58+(TIME(0,0,L58)*5)</f>
        <v>0.0003248495370370419</v>
      </c>
      <c r="N59" s="30"/>
      <c r="O59" s="16"/>
      <c r="P59" s="30">
        <f>P58-N58+(TIME(0,0,O58)*5)</f>
        <v>0.04166666666666663</v>
      </c>
      <c r="Q59" s="29"/>
      <c r="R59" s="12"/>
      <c r="S59" s="29">
        <f>S58-Q58+(TIME(0,0,R58)*5)</f>
        <v>0.00034873842592597626</v>
      </c>
      <c r="T59" s="30"/>
      <c r="U59" s="16"/>
      <c r="V59" s="30">
        <f>V58-T58+(TIME(0,0,U58)*5)</f>
        <v>0.0003349421296295896</v>
      </c>
      <c r="W59" s="29"/>
      <c r="X59" s="12"/>
      <c r="Y59" s="29">
        <f>Y58-W58+(TIME(0,0,X58)*5)</f>
        <v>0.00040599537037029176</v>
      </c>
      <c r="Z59" s="31"/>
      <c r="AA59" s="16"/>
      <c r="AB59" s="31">
        <f>AB58-Z58+(TIME(0,0,AA58)*5)</f>
        <v>0.0003293634259259326</v>
      </c>
      <c r="AC59" s="7">
        <f>IF(MIN(G59:AB59)&gt;0,MIN(G59:AB59),IF(SMALL(G59:AB59,MIN(COUNTIF(G59:AB59,0)+1,COUNT(G59:AB59)))&gt;0,SMALL(G59:AB59,COUNTIF(G59:AB59,0)+1),"Ingen tid"))</f>
        <v>0.0003248495370370419</v>
      </c>
      <c r="AD59" s="17">
        <f ca="1">IF(ISERROR(RANK(AC59,INDIRECT(CONCATENATE("AC",MATCH("Roadsport C",$A$1:$A$1026,0),":AC",MATCH("RS",$A$1:$A$1026,0))),1)),"Oplacerad",RANK(AC59,INDIRECT(CONCATENATE("AC",MATCH("Roadsport C",$A$1:$A$1026,0),":AC",MATCH("RS",$A$1:$A$1026,0))),1))</f>
        <v>5</v>
      </c>
    </row>
    <row r="60" spans="1:28" ht="14.25">
      <c r="A60" s="34">
        <v>98</v>
      </c>
      <c r="B60" s="23" t="s">
        <v>92</v>
      </c>
      <c r="C60" s="23" t="s">
        <v>93</v>
      </c>
      <c r="D60" s="23" t="s">
        <v>71</v>
      </c>
      <c r="E60" s="24">
        <v>0</v>
      </c>
      <c r="F60" s="25">
        <v>0</v>
      </c>
      <c r="G60" s="24">
        <v>0</v>
      </c>
      <c r="H60" s="26">
        <v>0</v>
      </c>
      <c r="I60" s="27">
        <v>0</v>
      </c>
      <c r="J60" s="26">
        <v>0</v>
      </c>
      <c r="K60" s="24">
        <v>0</v>
      </c>
      <c r="L60" s="25">
        <v>0</v>
      </c>
      <c r="M60" s="24">
        <v>0</v>
      </c>
      <c r="N60" s="26">
        <v>0</v>
      </c>
      <c r="O60" s="27">
        <v>0</v>
      </c>
      <c r="P60" s="26">
        <v>0</v>
      </c>
      <c r="Q60" s="24">
        <v>0</v>
      </c>
      <c r="R60" s="25">
        <v>0</v>
      </c>
      <c r="S60" s="24">
        <v>0</v>
      </c>
      <c r="T60" s="26">
        <v>0</v>
      </c>
      <c r="U60" s="27">
        <v>0</v>
      </c>
      <c r="V60" s="26">
        <v>0</v>
      </c>
      <c r="W60" s="24">
        <v>0</v>
      </c>
      <c r="X60" s="25">
        <v>0</v>
      </c>
      <c r="Y60" s="24">
        <v>0</v>
      </c>
      <c r="Z60" s="28">
        <v>0</v>
      </c>
      <c r="AA60" s="27">
        <v>0</v>
      </c>
      <c r="AB60" s="28">
        <v>0</v>
      </c>
    </row>
    <row r="61" spans="1:30" ht="14.25">
      <c r="A61" s="34"/>
      <c r="B61" s="23"/>
      <c r="C61" s="23"/>
      <c r="D61" s="23"/>
      <c r="E61" s="29"/>
      <c r="F61" s="12"/>
      <c r="G61" s="29">
        <f>G60-E60+(TIME(0,0,F60)*5)</f>
        <v>0</v>
      </c>
      <c r="H61" s="30"/>
      <c r="I61" s="16"/>
      <c r="J61" s="30">
        <f>J60-H60+(TIME(0,0,I60)*5)</f>
        <v>0</v>
      </c>
      <c r="K61" s="29"/>
      <c r="L61" s="12"/>
      <c r="M61" s="29">
        <f>M60-K60+(TIME(0,0,L60)*5)</f>
        <v>0</v>
      </c>
      <c r="N61" s="30"/>
      <c r="O61" s="16"/>
      <c r="P61" s="30">
        <f>P60-N60+(TIME(0,0,O60)*5)</f>
        <v>0</v>
      </c>
      <c r="Q61" s="29"/>
      <c r="R61" s="12"/>
      <c r="S61" s="29">
        <f>S60-Q60+(TIME(0,0,R60)*5)</f>
        <v>0</v>
      </c>
      <c r="T61" s="30"/>
      <c r="U61" s="16"/>
      <c r="V61" s="30">
        <f>V60-T60+(TIME(0,0,U60)*5)</f>
        <v>0</v>
      </c>
      <c r="W61" s="29"/>
      <c r="X61" s="12"/>
      <c r="Y61" s="29">
        <f>Y60-W60+(TIME(0,0,X60)*5)</f>
        <v>0</v>
      </c>
      <c r="Z61" s="31"/>
      <c r="AA61" s="16"/>
      <c r="AB61" s="31">
        <f>AB60-Z60+(TIME(0,0,AA60)*5)</f>
        <v>0</v>
      </c>
      <c r="AC61" s="7">
        <f>IF(MIN(G61:AB61)&gt;0,MIN(G61:AB61),IF(SMALL(G61:AB61,MIN(COUNTIF(G61:AB61,0)+1,COUNT(G61:AB61)))&gt;0,SMALL(G61:AB61,COUNTIF(G61:AB61,0)+1),"Ingen tid"))</f>
        <v>0</v>
      </c>
      <c r="AD61" s="17">
        <f ca="1">IF(ISERROR(RANK(AC61,INDIRECT(CONCATENATE("AC",MATCH("Roadsport C",$A$1:$A$1028,0),":AC",MATCH("RS",$A$1:$A$1028,0))),1)),"Oplacerad",RANK(AC61,INDIRECT(CONCATENATE("AC",MATCH("Roadsport C",$A$1:$A$1028,0),":AC",MATCH("RS",$A$1:$A$1028,0))),1))</f>
        <v>0</v>
      </c>
    </row>
    <row r="62" spans="1:28" ht="14.25">
      <c r="A62" s="33">
        <v>61</v>
      </c>
      <c r="B62" s="23" t="s">
        <v>94</v>
      </c>
      <c r="C62" s="38" t="s">
        <v>95</v>
      </c>
      <c r="D62" s="23" t="s">
        <v>71</v>
      </c>
      <c r="E62" s="24">
        <v>0</v>
      </c>
      <c r="F62" s="25">
        <v>0</v>
      </c>
      <c r="G62" s="24">
        <v>0</v>
      </c>
      <c r="H62" s="26">
        <v>0</v>
      </c>
      <c r="I62" s="27">
        <v>0</v>
      </c>
      <c r="J62" s="26">
        <v>0</v>
      </c>
      <c r="K62" s="24">
        <v>0</v>
      </c>
      <c r="L62" s="25">
        <v>0</v>
      </c>
      <c r="M62" s="24">
        <v>0</v>
      </c>
      <c r="N62" s="26">
        <v>0</v>
      </c>
      <c r="O62" s="27">
        <v>0</v>
      </c>
      <c r="P62" s="26">
        <v>0</v>
      </c>
      <c r="Q62" s="24">
        <v>0</v>
      </c>
      <c r="R62" s="25">
        <v>0</v>
      </c>
      <c r="S62" s="24">
        <v>0</v>
      </c>
      <c r="T62" s="26">
        <v>0</v>
      </c>
      <c r="U62" s="27">
        <v>0</v>
      </c>
      <c r="V62" s="26">
        <v>0</v>
      </c>
      <c r="W62" s="24">
        <v>0</v>
      </c>
      <c r="X62" s="25">
        <v>0</v>
      </c>
      <c r="Y62" s="24">
        <v>0</v>
      </c>
      <c r="Z62" s="28">
        <v>0</v>
      </c>
      <c r="AA62" s="27">
        <v>0</v>
      </c>
      <c r="AB62" s="28">
        <v>0</v>
      </c>
    </row>
    <row r="63" spans="1:30" ht="14.25">
      <c r="A63" s="33"/>
      <c r="B63" s="23"/>
      <c r="C63" s="38"/>
      <c r="D63" s="23"/>
      <c r="E63" s="29"/>
      <c r="F63" s="12"/>
      <c r="G63" s="29">
        <f>G62-E62+(TIME(0,0,F62)*5)</f>
        <v>0</v>
      </c>
      <c r="H63" s="30"/>
      <c r="I63" s="16"/>
      <c r="J63" s="30">
        <f>J62-H62+(TIME(0,0,I62)*5)</f>
        <v>0</v>
      </c>
      <c r="K63" s="29"/>
      <c r="L63" s="12"/>
      <c r="M63" s="29">
        <f>M62-K62+(TIME(0,0,L62)*5)</f>
        <v>0</v>
      </c>
      <c r="N63" s="30"/>
      <c r="O63" s="16"/>
      <c r="P63" s="30">
        <f>P62-N62+(TIME(0,0,O62)*5)</f>
        <v>0</v>
      </c>
      <c r="Q63" s="29"/>
      <c r="R63" s="12"/>
      <c r="S63" s="29">
        <f>S62-Q62+(TIME(0,0,R62)*5)</f>
        <v>0</v>
      </c>
      <c r="T63" s="30"/>
      <c r="U63" s="16"/>
      <c r="V63" s="30">
        <f>V62-T62+(TIME(0,0,U62)*5)</f>
        <v>0</v>
      </c>
      <c r="W63" s="29"/>
      <c r="X63" s="12"/>
      <c r="Y63" s="29">
        <f>Y62-W62+(TIME(0,0,X62)*5)</f>
        <v>0</v>
      </c>
      <c r="Z63" s="31"/>
      <c r="AA63" s="16"/>
      <c r="AB63" s="31">
        <f>AB62-Z62+(TIME(0,0,AA62)*5)</f>
        <v>0</v>
      </c>
      <c r="AC63" s="7">
        <f>IF(MIN(G63:S63)&gt;0,MIN(G63:S63),IF(SMALL(G63:S63,MIN(COUNTIF(G63:S63,0)+1,COUNT(G63:S63)))&gt;0,SMALL(G63:S63,COUNTIF(G63:S63,0)+1),"Ingen tid"))</f>
        <v>0</v>
      </c>
      <c r="AD63" s="17">
        <f ca="1">IF(ISERROR(RANK(AC63,INDIRECT(CONCATENATE("AC",MATCH("Roadsport C",$A$1:$A$1028,0),":AC",MATCH("RS",$A$1:$A$1028,0))),1)),"Oplacerad",RANK(AC63,INDIRECT(CONCATENATE("AC",MATCH("Roadsport C",$A$1:$A$1028,0),":AC",MATCH("RS",$A$1:$A$1028,0))),1))</f>
        <v>0</v>
      </c>
    </row>
    <row r="64" spans="1:28" ht="14.25">
      <c r="A64" s="35">
        <v>41</v>
      </c>
      <c r="B64" s="22" t="s">
        <v>46</v>
      </c>
      <c r="C64" s="22" t="s">
        <v>96</v>
      </c>
      <c r="D64" s="22" t="s">
        <v>97</v>
      </c>
      <c r="E64" s="24">
        <v>0.4232258101851852</v>
      </c>
      <c r="F64" s="25">
        <v>0</v>
      </c>
      <c r="G64" s="24">
        <v>0.4235721875</v>
      </c>
      <c r="H64" s="26">
        <v>0.43939197916666667</v>
      </c>
      <c r="I64" s="27">
        <v>0</v>
      </c>
      <c r="J64" s="26">
        <v>0.43973</v>
      </c>
      <c r="K64" s="24">
        <v>0.4721388078703704</v>
      </c>
      <c r="L64" s="25">
        <v>0</v>
      </c>
      <c r="M64" s="24">
        <v>0.4724792013888889</v>
      </c>
      <c r="N64" s="26">
        <v>0.4896877314814815</v>
      </c>
      <c r="O64" s="27">
        <v>0</v>
      </c>
      <c r="P64" s="26">
        <v>0.4900259259259259</v>
      </c>
      <c r="Q64" s="24">
        <v>0.5495212731481481</v>
      </c>
      <c r="R64" s="25">
        <v>0</v>
      </c>
      <c r="S64" s="24">
        <v>0.549855150462963</v>
      </c>
      <c r="T64" s="26">
        <v>0.5705629050925926</v>
      </c>
      <c r="U64" s="27">
        <v>1</v>
      </c>
      <c r="V64" s="26">
        <v>0.5708938773148148</v>
      </c>
      <c r="W64" s="24">
        <v>0</v>
      </c>
      <c r="X64" s="25">
        <v>0</v>
      </c>
      <c r="Y64" s="24">
        <v>0</v>
      </c>
      <c r="Z64" s="28">
        <v>0</v>
      </c>
      <c r="AA64" s="27">
        <v>0</v>
      </c>
      <c r="AB64" s="28">
        <v>0</v>
      </c>
    </row>
    <row r="65" spans="1:30" ht="14.25">
      <c r="A65" s="35"/>
      <c r="B65" s="22"/>
      <c r="C65" s="22"/>
      <c r="D65" s="22"/>
      <c r="E65" s="29"/>
      <c r="F65" s="12"/>
      <c r="G65" s="29">
        <f>G64-E64+(TIME(0,0,F64)*5)</f>
        <v>0.00034637731481479417</v>
      </c>
      <c r="H65" s="30"/>
      <c r="I65" s="16"/>
      <c r="J65" s="30">
        <f>J64-H64+(TIME(0,0,I64)*5)</f>
        <v>0.0003380208333333412</v>
      </c>
      <c r="K65" s="29"/>
      <c r="L65" s="12"/>
      <c r="M65" s="29">
        <f>M64-K64+(TIME(0,0,L64)*5)</f>
        <v>0.0003403935185185003</v>
      </c>
      <c r="N65" s="30"/>
      <c r="O65" s="16"/>
      <c r="P65" s="30">
        <f>P64-N64+(TIME(0,0,O64)*5)</f>
        <v>0.0003381944444444396</v>
      </c>
      <c r="Q65" s="29"/>
      <c r="R65" s="12"/>
      <c r="S65" s="29">
        <f>S64-Q64+(TIME(0,0,R64)*5)</f>
        <v>0.0003338773148148233</v>
      </c>
      <c r="T65" s="30"/>
      <c r="U65" s="16"/>
      <c r="V65" s="30">
        <f>V64-T64+(TIME(0,0,U64)*5)</f>
        <v>0.0003888425925925959</v>
      </c>
      <c r="W65" s="29"/>
      <c r="X65" s="12"/>
      <c r="Y65" s="29">
        <f>Y64-W64+(TIME(0,0,X64)*5)</f>
        <v>0</v>
      </c>
      <c r="Z65" s="31"/>
      <c r="AA65" s="16"/>
      <c r="AB65" s="31">
        <f>AB64-Z64+(TIME(0,0,AA64)*5)</f>
        <v>0</v>
      </c>
      <c r="AC65" s="7">
        <f>IF(MIN(G65:AB65)&gt;0,MIN(G65:AB65),IF(SMALL(G65:AB65,MIN(COUNTIF(G65:AB65,0)+1,COUNT(G65:AB65)))&gt;0,SMALL(G65:AB65,COUNTIF(G65:AB65,0)+1),"Ingen tid"))</f>
        <v>0.0003338773148148233</v>
      </c>
      <c r="AD65" s="17">
        <f ca="1">IF(ISERROR(RANK(AC65,INDIRECT(CONCATENATE("AC",MATCH("Roadsport C",$A$1:$A$1028,0),":AC",MATCH("RS",$A$1:$A$1028,0))),1)),"Oplacerad",RANK(AC65,INDIRECT(CONCATENATE("AC",MATCH("Roadsport C",$A$1:$A$1028,0),":AC",MATCH("RS",$A$1:$A$1028,0))),1))</f>
        <v>8</v>
      </c>
    </row>
    <row r="66" spans="1:28" ht="14.25">
      <c r="A66" s="34">
        <v>31</v>
      </c>
      <c r="B66" s="34" t="s">
        <v>98</v>
      </c>
      <c r="C66" s="23" t="s">
        <v>99</v>
      </c>
      <c r="D66" s="23" t="s">
        <v>100</v>
      </c>
      <c r="E66" s="24">
        <v>0.46774351851851853</v>
      </c>
      <c r="F66" s="25">
        <v>0</v>
      </c>
      <c r="G66" s="24">
        <v>0.46774351851851853</v>
      </c>
      <c r="H66" s="26">
        <v>0.4365082638888889</v>
      </c>
      <c r="I66" s="27">
        <v>0</v>
      </c>
      <c r="J66" s="26">
        <v>0.43685260416666666</v>
      </c>
      <c r="K66" s="24">
        <v>0.4729934375</v>
      </c>
      <c r="L66" s="25">
        <v>0</v>
      </c>
      <c r="M66" s="24">
        <v>0.47333872685185185</v>
      </c>
      <c r="N66" s="26">
        <v>0.4871062037037037</v>
      </c>
      <c r="O66" s="27">
        <v>0</v>
      </c>
      <c r="P66" s="26">
        <v>0.48743885416666666</v>
      </c>
      <c r="Q66" s="24">
        <v>0.5469637037037037</v>
      </c>
      <c r="R66" s="25">
        <v>0</v>
      </c>
      <c r="S66" s="24">
        <v>0.5472982523148148</v>
      </c>
      <c r="T66" s="26">
        <v>0.5663224768518519</v>
      </c>
      <c r="U66" s="27">
        <v>0</v>
      </c>
      <c r="V66" s="26">
        <v>0.5666547337962963</v>
      </c>
      <c r="W66" s="24">
        <v>0.5876841319444445</v>
      </c>
      <c r="X66" s="25">
        <v>0</v>
      </c>
      <c r="Y66" s="24">
        <v>0.5880181365740741</v>
      </c>
      <c r="Z66" s="28">
        <v>0.6038781712962963</v>
      </c>
      <c r="AA66" s="27">
        <v>0</v>
      </c>
      <c r="AB66" s="28">
        <v>0.6042145023148148</v>
      </c>
    </row>
    <row r="67" spans="1:30" ht="14.25">
      <c r="A67" s="34"/>
      <c r="B67" s="34"/>
      <c r="C67" s="23"/>
      <c r="D67" s="23"/>
      <c r="E67" s="29"/>
      <c r="F67" s="12"/>
      <c r="G67" s="29">
        <f>G66-E66+(TIME(0,0,F66)*5)</f>
        <v>0</v>
      </c>
      <c r="H67" s="30"/>
      <c r="I67" s="16"/>
      <c r="J67" s="30">
        <f>J66-H66+(TIME(0,0,I66)*5)</f>
        <v>0.0003443402777777438</v>
      </c>
      <c r="K67" s="29"/>
      <c r="L67" s="12"/>
      <c r="M67" s="29">
        <f>M66-K66+(TIME(0,0,L66)*5)</f>
        <v>0.00034528935185185183</v>
      </c>
      <c r="N67" s="30"/>
      <c r="O67" s="16"/>
      <c r="P67" s="30">
        <f>P66-N66+(TIME(0,0,O66)*5)</f>
        <v>0.00033265046296293566</v>
      </c>
      <c r="Q67" s="29"/>
      <c r="R67" s="12"/>
      <c r="S67" s="29">
        <f>S66-Q66+(TIME(0,0,R66)*5)</f>
        <v>0.00033454861111104073</v>
      </c>
      <c r="T67" s="30"/>
      <c r="U67" s="16"/>
      <c r="V67" s="30">
        <f>V66-T66+(TIME(0,0,U66)*5)</f>
        <v>0.0003322569444443868</v>
      </c>
      <c r="W67" s="29"/>
      <c r="X67" s="12"/>
      <c r="Y67" s="29">
        <f>Y66-W66+(TIME(0,0,X66)*5)</f>
        <v>0.00033400462962962507</v>
      </c>
      <c r="Z67" s="31"/>
      <c r="AA67" s="16"/>
      <c r="AB67" s="31">
        <f>AB66-Z66+(TIME(0,0,AA66)*5)</f>
        <v>0.00033633101851848757</v>
      </c>
      <c r="AC67" s="7">
        <f>IF(MIN(G67:AB67)&gt;0,MIN(G67:AB67),IF(SMALL(G67:AB67,MIN(COUNTIF(G67:AB67,0)+1,COUNT(G67:AB67)))&gt;0,SMALL(G67:AB67,COUNTIF(G67:AB67,0)+1),"Ingen tid"))</f>
        <v>0.0003322569444443868</v>
      </c>
      <c r="AD67" s="17">
        <f ca="1">IF(ISERROR(RANK(AC67,INDIRECT(CONCATENATE("AC",MATCH("Roadsport C",$A$1:$A$1028,0),":AC",MATCH("RS",$A$1:$A$1028,0))),1)),"Oplacerad",RANK(AC67,INDIRECT(CONCATENATE("AC",MATCH("Roadsport C",$A$1:$A$1028,0),":AC",MATCH("RS",$A$1:$A$1028,0))),1))</f>
        <v>7</v>
      </c>
    </row>
    <row r="68" spans="1:28" ht="14.25">
      <c r="A68" s="34">
        <v>77</v>
      </c>
      <c r="B68" s="23" t="s">
        <v>101</v>
      </c>
      <c r="C68" s="23" t="s">
        <v>102</v>
      </c>
      <c r="D68" s="23" t="s">
        <v>103</v>
      </c>
      <c r="E68" s="24">
        <v>0.4319869675925926</v>
      </c>
      <c r="F68" s="25">
        <v>0</v>
      </c>
      <c r="G68" s="24">
        <v>0.4323213888888889</v>
      </c>
      <c r="H68" s="26">
        <v>0.4595973263888889</v>
      </c>
      <c r="I68" s="27">
        <v>0</v>
      </c>
      <c r="J68" s="26">
        <v>0.4599157060185185</v>
      </c>
      <c r="K68" s="24">
        <v>0.48313921296296297</v>
      </c>
      <c r="L68" s="25">
        <v>0</v>
      </c>
      <c r="M68" s="24">
        <v>0.48345890046296297</v>
      </c>
      <c r="N68" s="26">
        <v>0.5388443287037037</v>
      </c>
      <c r="O68" s="27">
        <v>0</v>
      </c>
      <c r="P68" s="26">
        <v>0.5391694328703703</v>
      </c>
      <c r="Q68" s="24">
        <v>0.5613761805555556</v>
      </c>
      <c r="R68" s="25">
        <v>0</v>
      </c>
      <c r="S68" s="24">
        <v>0.5616969907407408</v>
      </c>
      <c r="T68" s="26">
        <v>0.5828601041666667</v>
      </c>
      <c r="U68" s="27">
        <v>0</v>
      </c>
      <c r="V68" s="26">
        <v>0.5831796875</v>
      </c>
      <c r="W68" s="24">
        <v>0.5981788657407408</v>
      </c>
      <c r="X68" s="25">
        <v>0</v>
      </c>
      <c r="Y68" s="24">
        <v>0.5984984375</v>
      </c>
      <c r="Z68" s="28">
        <v>0.6167082291666667</v>
      </c>
      <c r="AA68" s="27">
        <v>0</v>
      </c>
      <c r="AB68" s="28">
        <v>0.6170254513888889</v>
      </c>
    </row>
    <row r="69" spans="1:30" ht="14.25">
      <c r="A69" s="34"/>
      <c r="B69" s="23"/>
      <c r="C69" s="23"/>
      <c r="D69" s="23"/>
      <c r="E69" s="29"/>
      <c r="F69" s="12"/>
      <c r="G69" s="29">
        <f>G68-E68+(TIME(0,0,F68)*5)</f>
        <v>0.00033442129629629447</v>
      </c>
      <c r="H69" s="30"/>
      <c r="I69" s="16"/>
      <c r="J69" s="30">
        <f>J68-H68+(TIME(0,0,I68)*5)</f>
        <v>0.000318379629629606</v>
      </c>
      <c r="K69" s="29"/>
      <c r="L69" s="12"/>
      <c r="M69" s="29">
        <f>M68-K68+(TIME(0,0,L68)*5)</f>
        <v>0.0003196874999999988</v>
      </c>
      <c r="N69" s="30"/>
      <c r="O69" s="16"/>
      <c r="P69" s="30">
        <f>P68-N68+(TIME(0,0,O68)*5)</f>
        <v>0.00032510416666664543</v>
      </c>
      <c r="Q69" s="29"/>
      <c r="R69" s="12"/>
      <c r="S69" s="29">
        <f>S68-Q68+(TIME(0,0,R68)*5)</f>
        <v>0.0003208101851851497</v>
      </c>
      <c r="T69" s="30"/>
      <c r="U69" s="16"/>
      <c r="V69" s="30">
        <f>V68-T68+(TIME(0,0,U68)*5)</f>
        <v>0.0003195833333333731</v>
      </c>
      <c r="W69" s="29"/>
      <c r="X69" s="12"/>
      <c r="Y69" s="29">
        <f>Y68-W68+(TIME(0,0,X68)*5)</f>
        <v>0.00031957175925922954</v>
      </c>
      <c r="Z69" s="31"/>
      <c r="AA69" s="16"/>
      <c r="AB69" s="31">
        <f>AB68-Z68+(TIME(0,0,AA68)*5)</f>
        <v>0.000317222222222191</v>
      </c>
      <c r="AC69" s="7">
        <f>IF(MIN(G69:AB69)&gt;0,MIN(G69:AB69),IF(SMALL(G69:AB69,MIN(COUNTIF(G69:AB69,0)+1,COUNT(G69:AB69)))&gt;0,SMALL(G69:AB69,COUNTIF(G69:AB69,0)+1),"Ingen tid"))</f>
        <v>0.000317222222222191</v>
      </c>
      <c r="AD69" s="17">
        <f ca="1">IF(ISERROR(RANK(AC69,INDIRECT(CONCATENATE("AC",MATCH("Roadsport C",$A$1:$A$1028,0),":AC",MATCH("RS",$A$1:$A$1028,0))),1)),"Oplacerad",RANK(AC69,INDIRECT(CONCATENATE("AC",MATCH("Roadsport C",$A$1:$A$1028,0),":AC",MATCH("RS",$A$1:$A$1028,0))),1))</f>
        <v>2</v>
      </c>
    </row>
    <row r="70" spans="1:28" ht="14.25">
      <c r="A70" s="34">
        <v>84</v>
      </c>
      <c r="B70" s="34" t="s">
        <v>104</v>
      </c>
      <c r="C70" s="23" t="s">
        <v>105</v>
      </c>
      <c r="D70" s="23" t="s">
        <v>71</v>
      </c>
      <c r="E70" s="24">
        <v>0.42620142361111113</v>
      </c>
      <c r="F70" s="25">
        <v>0</v>
      </c>
      <c r="G70" s="24">
        <v>0.42658221064814816</v>
      </c>
      <c r="H70" s="26">
        <v>0.45230459490740743</v>
      </c>
      <c r="I70" s="27">
        <v>0</v>
      </c>
      <c r="J70" s="26">
        <v>0.45267549768518517</v>
      </c>
      <c r="K70" s="24">
        <v>0.4748582060185185</v>
      </c>
      <c r="L70" s="25">
        <v>0</v>
      </c>
      <c r="M70" s="24">
        <v>0.4752149652777778</v>
      </c>
      <c r="N70" s="26">
        <v>0.49693935185185184</v>
      </c>
      <c r="O70" s="27">
        <v>0</v>
      </c>
      <c r="P70" s="26">
        <v>0.49730618055555553</v>
      </c>
      <c r="Q70" s="24">
        <v>0.5518475</v>
      </c>
      <c r="R70" s="25">
        <v>0</v>
      </c>
      <c r="S70" s="24">
        <v>0.5521994444444445</v>
      </c>
      <c r="T70" s="26">
        <v>0.575521238425926</v>
      </c>
      <c r="U70" s="27">
        <v>0</v>
      </c>
      <c r="V70" s="26">
        <v>0.5758689236111111</v>
      </c>
      <c r="W70" s="24">
        <v>0.5920857638888889</v>
      </c>
      <c r="X70" s="25">
        <v>0</v>
      </c>
      <c r="Y70" s="24">
        <v>0.5924309490740741</v>
      </c>
      <c r="Z70" s="28">
        <v>0.6184605787037037</v>
      </c>
      <c r="AA70" s="27">
        <v>0</v>
      </c>
      <c r="AB70" s="28">
        <v>0.6187995949074074</v>
      </c>
    </row>
    <row r="71" spans="1:30" ht="14.25">
      <c r="A71" s="34"/>
      <c r="B71" s="34"/>
      <c r="C71" s="23"/>
      <c r="D71" s="23"/>
      <c r="E71" s="29"/>
      <c r="F71" s="12"/>
      <c r="G71" s="29">
        <f>G70-E70+(TIME(0,0,F70)*5)</f>
        <v>0.00038078703703703365</v>
      </c>
      <c r="H71" s="30"/>
      <c r="I71" s="16"/>
      <c r="J71" s="30">
        <f>J70-H70+(TIME(0,0,I70)*5)</f>
        <v>0.0003709027777777374</v>
      </c>
      <c r="K71" s="29"/>
      <c r="L71" s="12"/>
      <c r="M71" s="29">
        <f>M70-K70+(TIME(0,0,L70)*5)</f>
        <v>0.000356759259259265</v>
      </c>
      <c r="N71" s="30"/>
      <c r="O71" s="16"/>
      <c r="P71" s="30">
        <f>P70-N70+(TIME(0,0,O70)*5)</f>
        <v>0.00036682870370369214</v>
      </c>
      <c r="Q71" s="29"/>
      <c r="R71" s="12"/>
      <c r="S71" s="29">
        <f>S70-Q70+(TIME(0,0,R70)*5)</f>
        <v>0.00035194444444441864</v>
      </c>
      <c r="T71" s="30"/>
      <c r="U71" s="16"/>
      <c r="V71" s="30">
        <f>V70-T70+(TIME(0,0,U70)*5)</f>
        <v>0.0003476851851851315</v>
      </c>
      <c r="W71" s="29"/>
      <c r="X71" s="12"/>
      <c r="Y71" s="29">
        <f>Y70-W70+(TIME(0,0,X70)*5)</f>
        <v>0.0003451851851852261</v>
      </c>
      <c r="Z71" s="31"/>
      <c r="AA71" s="16"/>
      <c r="AB71" s="31">
        <f>AB70-Z70+(TIME(0,0,AA70)*5)</f>
        <v>0.00033901620370369034</v>
      </c>
      <c r="AC71" s="7">
        <f>IF(MIN(G71:AB71)&gt;0,MIN(G71:AB71),IF(SMALL(G71:AB71,MIN(COUNTIF(G71:AB71,0)+1,COUNT(G71:AB71)))&gt;0,SMALL(G71:AB71,COUNTIF(G71:AB71,0)+1),"Ingen tid"))</f>
        <v>0.00033901620370369034</v>
      </c>
      <c r="AD71" s="17">
        <f ca="1">IF(ISERROR(RANK(AC71,INDIRECT(CONCATENATE("AC",MATCH("Roadsport C",$A$1:$A$1028,0),":AC",MATCH("RS",$A$1:$A$1028,0))),1)),"Oplacerad",RANK(AC71,INDIRECT(CONCATENATE("AC",MATCH("Roadsport C",$A$1:$A$1028,0),":AC",MATCH("RS",$A$1:$A$1028,0))),1))</f>
        <v>9</v>
      </c>
    </row>
    <row r="72" spans="1:28" ht="14.25">
      <c r="A72" s="34">
        <v>19</v>
      </c>
      <c r="B72" s="23" t="s">
        <v>88</v>
      </c>
      <c r="C72" s="23" t="s">
        <v>106</v>
      </c>
      <c r="D72" s="23" t="s">
        <v>103</v>
      </c>
      <c r="E72" s="24">
        <v>0.42851791666666667</v>
      </c>
      <c r="F72" s="25">
        <v>0</v>
      </c>
      <c r="G72" s="24">
        <v>0.4292377777777778</v>
      </c>
      <c r="H72" s="26">
        <v>0.45472401620370373</v>
      </c>
      <c r="I72" s="27">
        <v>2</v>
      </c>
      <c r="J72" s="26">
        <v>0.4550930092592593</v>
      </c>
      <c r="K72" s="24">
        <v>0.47847586805555553</v>
      </c>
      <c r="L72" s="25">
        <v>1</v>
      </c>
      <c r="M72" s="24">
        <v>0.4788117708333333</v>
      </c>
      <c r="N72" s="26">
        <v>0.4948975925925926</v>
      </c>
      <c r="O72" s="27">
        <v>0</v>
      </c>
      <c r="P72" s="26">
        <v>0.4952342824074074</v>
      </c>
      <c r="Q72" s="24">
        <v>0.5550759259259259</v>
      </c>
      <c r="R72" s="25">
        <v>1</v>
      </c>
      <c r="S72" s="24">
        <v>0.5554069560185185</v>
      </c>
      <c r="T72" s="26">
        <v>0.5778282986111111</v>
      </c>
      <c r="U72" s="27">
        <v>0</v>
      </c>
      <c r="V72" s="26">
        <v>0.5781550462962963</v>
      </c>
      <c r="W72" s="24">
        <v>0.5946398379629629</v>
      </c>
      <c r="X72" s="25">
        <v>0</v>
      </c>
      <c r="Y72" s="24">
        <v>0.5949574421296296</v>
      </c>
      <c r="Z72" s="28">
        <v>0.6127820601851852</v>
      </c>
      <c r="AA72" s="27">
        <v>0</v>
      </c>
      <c r="AB72" s="28">
        <v>0.6131050462962963</v>
      </c>
    </row>
    <row r="73" spans="1:30" ht="14.25">
      <c r="A73" s="34"/>
      <c r="B73" s="23"/>
      <c r="C73" s="23"/>
      <c r="D73" s="23"/>
      <c r="E73" s="29"/>
      <c r="F73" s="12"/>
      <c r="G73" s="29">
        <f>G72-E72+(TIME(0,0,F72)*5)</f>
        <v>0.0007198611111111086</v>
      </c>
      <c r="H73" s="30"/>
      <c r="I73" s="16"/>
      <c r="J73" s="30">
        <f>J72-H72+(TIME(0,0,I72)*5)</f>
        <v>0.00048473379629628504</v>
      </c>
      <c r="K73" s="29"/>
      <c r="L73" s="12"/>
      <c r="M73" s="29">
        <f>M72-K72+(TIME(0,0,L72)*5)</f>
        <v>0.000393773148148156</v>
      </c>
      <c r="N73" s="30"/>
      <c r="O73" s="16"/>
      <c r="P73" s="30">
        <f>P72-N72+(TIME(0,0,O72)*5)</f>
        <v>0.00033668981481482785</v>
      </c>
      <c r="Q73" s="29"/>
      <c r="R73" s="12"/>
      <c r="S73" s="29">
        <f>S72-Q72+(TIME(0,0,R72)*5)</f>
        <v>0.0003889004629629805</v>
      </c>
      <c r="T73" s="30"/>
      <c r="U73" s="16"/>
      <c r="V73" s="30">
        <f>V72-T72+(TIME(0,0,U72)*5)</f>
        <v>0.000326747685185258</v>
      </c>
      <c r="W73" s="29"/>
      <c r="X73" s="12"/>
      <c r="Y73" s="29">
        <f>Y72-W72+(TIME(0,0,X72)*5)</f>
        <v>0.0003176041666667073</v>
      </c>
      <c r="Z73" s="31"/>
      <c r="AA73" s="16"/>
      <c r="AB73" s="31">
        <f>AB72-Z72+(TIME(0,0,AA72)*5)</f>
        <v>0.00032298611111103437</v>
      </c>
      <c r="AC73" s="7">
        <f>IF(MIN(G73:AB73)&gt;0,MIN(G73:AB73),IF(SMALL(G73:AB73,MIN(COUNTIF(G73:AB73,0)+1,COUNT(G73:AB73)))&gt;0,SMALL(G73:AB73,COUNTIF(G73:AB73,0)+1),"Ingen tid"))</f>
        <v>0.0003176041666667073</v>
      </c>
      <c r="AD73" s="17">
        <f ca="1">IF(ISERROR(RANK(AC73,INDIRECT(CONCATENATE("AC",MATCH("Roadsport C",$A$1:$A$1028,0),":AC",MATCH("RS",$A$1:$A$1028,0))),1)),"Oplacerad",RANK(AC73,INDIRECT(CONCATENATE("AC",MATCH("Roadsport C",$A$1:$A$1028,0),":AC",MATCH("RS",$A$1:$A$1028,0))),1))</f>
        <v>3</v>
      </c>
    </row>
    <row r="74" spans="1:28" ht="14.25">
      <c r="A74" s="35">
        <v>93</v>
      </c>
      <c r="B74" s="23" t="s">
        <v>107</v>
      </c>
      <c r="C74" s="23" t="s">
        <v>108</v>
      </c>
      <c r="D74" s="23" t="s">
        <v>71</v>
      </c>
      <c r="E74" s="24">
        <v>0.4294088888888889</v>
      </c>
      <c r="F74" s="25">
        <v>0</v>
      </c>
      <c r="G74" s="24">
        <v>0.4297548726851852</v>
      </c>
      <c r="H74" s="26">
        <v>0.45570328703703705</v>
      </c>
      <c r="I74" s="27">
        <v>1</v>
      </c>
      <c r="J74" s="26">
        <v>0.45603638888888887</v>
      </c>
      <c r="K74" s="24">
        <v>0.47968633101851854</v>
      </c>
      <c r="L74" s="25">
        <v>0</v>
      </c>
      <c r="M74" s="24">
        <v>0.4800155671296296</v>
      </c>
      <c r="N74" s="26">
        <v>0.49538028935185185</v>
      </c>
      <c r="O74" s="27">
        <v>1</v>
      </c>
      <c r="P74" s="26">
        <v>0.49570291666666666</v>
      </c>
      <c r="Q74" s="24">
        <v>0.5561361689814814</v>
      </c>
      <c r="R74" s="25">
        <v>0</v>
      </c>
      <c r="S74" s="24">
        <v>0.5564660185185185</v>
      </c>
      <c r="T74" s="26">
        <v>0.5783154513888888</v>
      </c>
      <c r="U74" s="27">
        <v>1</v>
      </c>
      <c r="V74" s="26">
        <v>0.5786387847222222</v>
      </c>
      <c r="W74" s="24">
        <v>0.5950949305555555</v>
      </c>
      <c r="X74" s="25">
        <v>0</v>
      </c>
      <c r="Y74" s="24">
        <v>0.5954173263888889</v>
      </c>
      <c r="Z74" s="28">
        <v>0.6132095833333333</v>
      </c>
      <c r="AA74" s="27">
        <v>0</v>
      </c>
      <c r="AB74" s="28">
        <v>0.6135307523148148</v>
      </c>
    </row>
    <row r="75" spans="1:30" ht="14.25">
      <c r="A75"/>
      <c r="E75" s="29"/>
      <c r="F75" s="12"/>
      <c r="G75" s="29">
        <f>G74-E74+(TIME(0,0,F74)*5)</f>
        <v>0.00034598379629630083</v>
      </c>
      <c r="H75" s="30"/>
      <c r="I75" s="16"/>
      <c r="J75" s="30">
        <f>J74-H74+(TIME(0,0,I74)*5)</f>
        <v>0.00039097222222218397</v>
      </c>
      <c r="K75" s="29"/>
      <c r="L75" s="12"/>
      <c r="M75" s="29">
        <f>M74-K74+(TIME(0,0,L74)*5)</f>
        <v>0.0003292361111110753</v>
      </c>
      <c r="N75" s="30"/>
      <c r="O75" s="16"/>
      <c r="P75" s="30">
        <f>P74-N74+(TIME(0,0,O74)*5)</f>
        <v>0.00038049768518517546</v>
      </c>
      <c r="Q75" s="29"/>
      <c r="R75" s="12"/>
      <c r="S75" s="29">
        <f>S74-Q74+(TIME(0,0,R74)*5)</f>
        <v>0.00032984953703707465</v>
      </c>
      <c r="T75" s="30"/>
      <c r="U75" s="16"/>
      <c r="V75" s="30">
        <f>V74-T74+(TIME(0,0,U74)*5)</f>
        <v>0.0003812037037037125</v>
      </c>
      <c r="W75" s="29"/>
      <c r="X75" s="12"/>
      <c r="Y75" s="29">
        <f>Y74-W74+(TIME(0,0,X74)*5)</f>
        <v>0.0003223958333333776</v>
      </c>
      <c r="Z75" s="31"/>
      <c r="AA75" s="16"/>
      <c r="AB75" s="31">
        <f>AB74-Z74+(TIME(0,0,AA74)*5)</f>
        <v>0.00032116898148149</v>
      </c>
      <c r="AC75" s="7">
        <f>IF(MIN(G75:AB75)&gt;0,MIN(G75:AB75),IF(SMALL(G75:AB75,MIN(COUNTIF(G75:AB75,0)+1,COUNT(G75:AB75)))&gt;0,SMALL(G75:AB75,COUNTIF(G75:AB75,0)+1),"Ingen tid"))</f>
        <v>0.00032116898148149</v>
      </c>
      <c r="AD75" s="17">
        <f ca="1">IF(ISERROR(RANK(AC75,INDIRECT(CONCATENATE("AC",MATCH("Roadsport C",$A$1:$A$1028,0),":AC",MATCH("RS",$A$1:$A$1028,0))),1)),"Oplacerad",RANK(AC75,INDIRECT(CONCATENATE("AC",MATCH("Roadsport C",$A$1:$A$1028,0),":AC",MATCH("RS",$A$1:$A$1028,0))),1))</f>
        <v>4</v>
      </c>
    </row>
    <row r="76" spans="1:30" ht="14.25">
      <c r="A76"/>
      <c r="E76" s="29"/>
      <c r="F76" s="12"/>
      <c r="G76" s="29"/>
      <c r="H76" s="30"/>
      <c r="I76" s="16"/>
      <c r="J76" s="30"/>
      <c r="K76" s="29"/>
      <c r="L76" s="12"/>
      <c r="M76" s="29"/>
      <c r="N76" s="30"/>
      <c r="O76" s="16"/>
      <c r="P76" s="30"/>
      <c r="Q76" s="29"/>
      <c r="R76" s="12"/>
      <c r="S76" s="29"/>
      <c r="T76" s="30"/>
      <c r="U76" s="16"/>
      <c r="V76" s="30"/>
      <c r="W76" s="29"/>
      <c r="X76" s="12"/>
      <c r="Y76" s="29"/>
      <c r="Z76" s="31"/>
      <c r="AA76" s="16"/>
      <c r="AB76" s="31"/>
      <c r="AD76" s="17"/>
    </row>
    <row r="77" spans="1:30" ht="14.25">
      <c r="A77"/>
      <c r="E77" s="29"/>
      <c r="F77" s="12"/>
      <c r="G77" s="29"/>
      <c r="H77" s="30"/>
      <c r="I77" s="16"/>
      <c r="J77" s="30"/>
      <c r="K77" s="29"/>
      <c r="L77" s="12"/>
      <c r="M77" s="29"/>
      <c r="N77" s="30"/>
      <c r="O77" s="16"/>
      <c r="P77" s="30"/>
      <c r="Q77" s="29"/>
      <c r="R77" s="12"/>
      <c r="S77" s="29"/>
      <c r="T77" s="30"/>
      <c r="U77" s="16"/>
      <c r="V77" s="30"/>
      <c r="W77" s="29"/>
      <c r="X77" s="12"/>
      <c r="Y77" s="29"/>
      <c r="Z77" s="31"/>
      <c r="AA77" s="16"/>
      <c r="AB77" s="31"/>
      <c r="AD77" s="17"/>
    </row>
    <row r="78" spans="1:21" ht="14.25">
      <c r="A78"/>
      <c r="I78" s="6"/>
      <c r="O78" s="6"/>
      <c r="U78" s="6"/>
    </row>
    <row r="79" spans="1:21" ht="14.25">
      <c r="A79" s="20" t="s">
        <v>109</v>
      </c>
      <c r="B79" s="21"/>
      <c r="C79" s="21"/>
      <c r="D79" s="21"/>
      <c r="I79" s="6"/>
      <c r="O79" s="6"/>
      <c r="U79" s="6"/>
    </row>
    <row r="80" spans="1:28" ht="14.25">
      <c r="A80" s="32"/>
      <c r="B80" s="23"/>
      <c r="C80" s="23"/>
      <c r="D80" s="23"/>
      <c r="E80" s="24">
        <v>0</v>
      </c>
      <c r="F80" s="25">
        <v>0</v>
      </c>
      <c r="G80" s="24">
        <v>0</v>
      </c>
      <c r="H80" s="26">
        <v>0</v>
      </c>
      <c r="I80" s="27">
        <v>0</v>
      </c>
      <c r="J80" s="26">
        <v>0</v>
      </c>
      <c r="K80" s="24">
        <v>0</v>
      </c>
      <c r="L80" s="25">
        <v>0</v>
      </c>
      <c r="M80" s="24">
        <v>0</v>
      </c>
      <c r="N80" s="26">
        <v>0</v>
      </c>
      <c r="O80" s="27">
        <v>0</v>
      </c>
      <c r="P80" s="26">
        <v>0</v>
      </c>
      <c r="Q80" s="24">
        <v>0</v>
      </c>
      <c r="R80" s="25">
        <v>0</v>
      </c>
      <c r="S80" s="24">
        <v>0</v>
      </c>
      <c r="T80" s="26">
        <v>0</v>
      </c>
      <c r="U80" s="27">
        <v>0</v>
      </c>
      <c r="V80" s="26">
        <v>0</v>
      </c>
      <c r="W80" s="24">
        <v>0</v>
      </c>
      <c r="X80" s="25">
        <v>0</v>
      </c>
      <c r="Y80" s="24">
        <v>0</v>
      </c>
      <c r="Z80" s="28">
        <v>0</v>
      </c>
      <c r="AA80" s="27">
        <v>0</v>
      </c>
      <c r="AB80" s="28">
        <v>0</v>
      </c>
    </row>
    <row r="81" spans="1:30" ht="14.25">
      <c r="A81" s="36"/>
      <c r="B81" s="23"/>
      <c r="C81" s="23"/>
      <c r="D81" s="23"/>
      <c r="E81" s="29"/>
      <c r="F81" s="12"/>
      <c r="G81" s="29">
        <f>G80-E80+(TIME(0,0,F80)*5)</f>
        <v>0</v>
      </c>
      <c r="H81" s="30"/>
      <c r="I81" s="16"/>
      <c r="J81" s="30">
        <f>J80-H80+(TIME(0,0,I80)*5)</f>
        <v>0</v>
      </c>
      <c r="K81" s="29"/>
      <c r="L81" s="12"/>
      <c r="M81" s="29">
        <f>M80-K80+(TIME(0,0,L80)*5)</f>
        <v>0</v>
      </c>
      <c r="N81" s="30"/>
      <c r="O81" s="16"/>
      <c r="P81" s="30">
        <f>P80-N80+(TIME(0,0,O80)*5)</f>
        <v>0</v>
      </c>
      <c r="Q81" s="29"/>
      <c r="R81" s="12"/>
      <c r="S81" s="29">
        <f>S80-Q80+(TIME(0,0,R80)*5)</f>
        <v>0</v>
      </c>
      <c r="T81" s="30"/>
      <c r="U81" s="16"/>
      <c r="V81" s="30">
        <f>V80-T80+(TIME(0,0,U80)*5)</f>
        <v>0</v>
      </c>
      <c r="W81" s="29"/>
      <c r="X81" s="12"/>
      <c r="Y81" s="29">
        <f>Y80-W80+(TIME(0,0,X80)*5)</f>
        <v>0</v>
      </c>
      <c r="Z81" s="31"/>
      <c r="AA81" s="16"/>
      <c r="AB81" s="31">
        <f>AB80-Z80+(TIME(0,0,AA80)*5)</f>
        <v>0</v>
      </c>
      <c r="AC81" s="7">
        <f>IF(MIN(G81:AB81)&gt;0,MIN(G81:AB81),IF(SMALL(G81:AB81,MIN(COUNTIF(G81:AB81,0)+1,COUNT(G81:AB81)))&gt;0,SMALL(G81:AB81,COUNTIF(G81:AB81,0)+1),"Ingen tid"))</f>
        <v>0</v>
      </c>
      <c r="AD81" s="17">
        <f ca="1">IF(ISERROR(RANK(AC81,INDIRECT(CONCATENATE("AC",MATCH("RS",$A$1:$A$1026,0),":AC",MATCH("Historic I",$A$1:$A$1026,0))),1)),"Oplacerad",RANK(AC81,INDIRECT(CONCATENATE("AC",MATCH("RS",$A$1:$A$1026,0),":AC",MATCH("Historic I",$A$1:$A$1026,0))),1))</f>
        <v>0</v>
      </c>
    </row>
    <row r="82" spans="1:28" ht="14.25">
      <c r="A82" s="32"/>
      <c r="B82" s="23"/>
      <c r="C82" s="23"/>
      <c r="D82" s="23"/>
      <c r="E82" s="24">
        <v>0</v>
      </c>
      <c r="F82" s="25">
        <v>0</v>
      </c>
      <c r="G82" s="24">
        <v>0</v>
      </c>
      <c r="H82" s="26">
        <v>0</v>
      </c>
      <c r="I82" s="27">
        <v>0</v>
      </c>
      <c r="J82" s="26">
        <v>0</v>
      </c>
      <c r="K82" s="24">
        <v>0</v>
      </c>
      <c r="L82" s="25">
        <v>0</v>
      </c>
      <c r="M82" s="24">
        <v>0</v>
      </c>
      <c r="N82" s="26">
        <v>0</v>
      </c>
      <c r="O82" s="27">
        <v>0</v>
      </c>
      <c r="P82" s="26">
        <v>0</v>
      </c>
      <c r="Q82" s="24">
        <v>0</v>
      </c>
      <c r="R82" s="25">
        <v>0</v>
      </c>
      <c r="S82" s="24">
        <v>0</v>
      </c>
      <c r="T82" s="26">
        <v>0</v>
      </c>
      <c r="U82" s="27">
        <v>0</v>
      </c>
      <c r="V82" s="26">
        <v>0</v>
      </c>
      <c r="W82" s="24">
        <v>0</v>
      </c>
      <c r="X82" s="25">
        <v>0</v>
      </c>
      <c r="Y82" s="24">
        <v>0</v>
      </c>
      <c r="Z82" s="28">
        <v>0</v>
      </c>
      <c r="AA82" s="27">
        <v>0</v>
      </c>
      <c r="AB82" s="28">
        <v>0</v>
      </c>
    </row>
    <row r="83" spans="1:28" ht="14.25">
      <c r="A83" s="32"/>
      <c r="B83" s="23"/>
      <c r="C83" s="23"/>
      <c r="D83" s="23"/>
      <c r="E83" s="24"/>
      <c r="F83" s="25"/>
      <c r="G83" s="24"/>
      <c r="H83" s="26"/>
      <c r="I83" s="27"/>
      <c r="J83" s="26"/>
      <c r="K83" s="24"/>
      <c r="L83" s="25"/>
      <c r="M83" s="24"/>
      <c r="N83" s="26"/>
      <c r="O83" s="27"/>
      <c r="P83" s="26"/>
      <c r="Q83" s="24"/>
      <c r="R83" s="25"/>
      <c r="S83" s="24"/>
      <c r="T83" s="26"/>
      <c r="U83" s="27"/>
      <c r="V83" s="26"/>
      <c r="W83" s="24"/>
      <c r="X83" s="25"/>
      <c r="Y83" s="24"/>
      <c r="Z83" s="28"/>
      <c r="AA83" s="27"/>
      <c r="AB83" s="28"/>
    </row>
    <row r="84" spans="1:28" ht="14.25">
      <c r="A84" s="32"/>
      <c r="B84" s="23"/>
      <c r="C84" s="23"/>
      <c r="D84" s="23"/>
      <c r="E84" s="24">
        <v>0</v>
      </c>
      <c r="F84" s="25">
        <v>0</v>
      </c>
      <c r="G84" s="24">
        <v>0</v>
      </c>
      <c r="H84" s="26">
        <v>0</v>
      </c>
      <c r="I84" s="27">
        <v>0</v>
      </c>
      <c r="J84" s="26">
        <v>0</v>
      </c>
      <c r="K84" s="24">
        <v>0</v>
      </c>
      <c r="L84" s="25">
        <v>0</v>
      </c>
      <c r="M84" s="24">
        <v>0</v>
      </c>
      <c r="N84" s="26">
        <v>0</v>
      </c>
      <c r="O84" s="27">
        <v>0</v>
      </c>
      <c r="P84" s="26">
        <v>0</v>
      </c>
      <c r="Q84" s="24">
        <v>0</v>
      </c>
      <c r="R84" s="25">
        <v>0</v>
      </c>
      <c r="S84" s="24">
        <v>0</v>
      </c>
      <c r="T84" s="26">
        <v>0</v>
      </c>
      <c r="U84" s="27">
        <v>0</v>
      </c>
      <c r="V84" s="26">
        <v>0</v>
      </c>
      <c r="W84" s="24">
        <v>0</v>
      </c>
      <c r="X84" s="25">
        <v>0</v>
      </c>
      <c r="Y84" s="24">
        <v>0</v>
      </c>
      <c r="Z84" s="28">
        <v>0</v>
      </c>
      <c r="AA84" s="27">
        <v>0</v>
      </c>
      <c r="AB84" s="28">
        <v>0</v>
      </c>
    </row>
    <row r="85" spans="1:28" ht="14.25">
      <c r="A85" s="32"/>
      <c r="B85" s="23"/>
      <c r="C85" s="23"/>
      <c r="D85" s="23"/>
      <c r="E85" s="24"/>
      <c r="F85" s="25"/>
      <c r="G85" s="24"/>
      <c r="H85" s="26"/>
      <c r="I85" s="27"/>
      <c r="J85" s="26"/>
      <c r="K85" s="24"/>
      <c r="L85" s="25"/>
      <c r="M85" s="24"/>
      <c r="N85" s="26"/>
      <c r="O85" s="27"/>
      <c r="P85" s="26"/>
      <c r="Q85" s="24"/>
      <c r="R85" s="25"/>
      <c r="S85" s="24"/>
      <c r="T85" s="26"/>
      <c r="U85" s="27"/>
      <c r="V85" s="26"/>
      <c r="W85" s="24"/>
      <c r="X85" s="25"/>
      <c r="Y85" s="24"/>
      <c r="Z85" s="28"/>
      <c r="AA85" s="27"/>
      <c r="AB85" s="28"/>
    </row>
    <row r="86" spans="1:28" ht="14.25">
      <c r="A86" s="32"/>
      <c r="B86" s="23"/>
      <c r="C86" s="23"/>
      <c r="D86" s="23"/>
      <c r="E86" s="24">
        <v>0</v>
      </c>
      <c r="F86" s="25">
        <v>0</v>
      </c>
      <c r="G86" s="24">
        <v>0</v>
      </c>
      <c r="H86" s="26">
        <v>0</v>
      </c>
      <c r="I86" s="27">
        <v>0</v>
      </c>
      <c r="J86" s="26">
        <v>0</v>
      </c>
      <c r="K86" s="24">
        <v>0</v>
      </c>
      <c r="L86" s="25">
        <v>0</v>
      </c>
      <c r="M86" s="24">
        <v>0</v>
      </c>
      <c r="N86" s="26">
        <v>0</v>
      </c>
      <c r="O86" s="27">
        <v>0</v>
      </c>
      <c r="P86" s="26">
        <v>0</v>
      </c>
      <c r="Q86" s="24">
        <v>0</v>
      </c>
      <c r="R86" s="25">
        <v>0</v>
      </c>
      <c r="S86" s="24">
        <v>0</v>
      </c>
      <c r="T86" s="26">
        <v>0</v>
      </c>
      <c r="U86" s="27">
        <v>0</v>
      </c>
      <c r="V86" s="26">
        <v>0</v>
      </c>
      <c r="W86" s="24">
        <v>0</v>
      </c>
      <c r="X86" s="25">
        <v>0</v>
      </c>
      <c r="Y86" s="24">
        <v>0</v>
      </c>
      <c r="Z86" s="28">
        <v>0</v>
      </c>
      <c r="AA86" s="27">
        <v>0</v>
      </c>
      <c r="AB86" s="28">
        <v>0</v>
      </c>
    </row>
    <row r="87" spans="1:28" ht="14.25">
      <c r="A87" s="32"/>
      <c r="B87" s="23"/>
      <c r="C87" s="23"/>
      <c r="D87" s="23"/>
      <c r="E87" s="24"/>
      <c r="F87" s="25"/>
      <c r="G87" s="24"/>
      <c r="H87" s="26"/>
      <c r="I87" s="27"/>
      <c r="J87" s="26"/>
      <c r="K87" s="24"/>
      <c r="L87" s="25"/>
      <c r="M87" s="24"/>
      <c r="N87" s="26"/>
      <c r="O87" s="27"/>
      <c r="P87" s="26"/>
      <c r="Q87" s="24"/>
      <c r="R87" s="25"/>
      <c r="S87" s="24"/>
      <c r="T87" s="26"/>
      <c r="U87" s="27"/>
      <c r="V87" s="26"/>
      <c r="W87" s="24"/>
      <c r="X87" s="25"/>
      <c r="Y87" s="24"/>
      <c r="Z87" s="28"/>
      <c r="AA87" s="27"/>
      <c r="AB87" s="28"/>
    </row>
    <row r="88" spans="1:21" ht="14.25">
      <c r="A88" s="18"/>
      <c r="B88" s="19"/>
      <c r="C88" s="19"/>
      <c r="D88" s="19"/>
      <c r="I88" s="6"/>
      <c r="O88" s="6"/>
      <c r="U88" s="6"/>
    </row>
    <row r="89" spans="1:21" ht="14.25">
      <c r="A89" s="20" t="s">
        <v>110</v>
      </c>
      <c r="B89" s="21"/>
      <c r="C89" s="21"/>
      <c r="D89" s="21"/>
      <c r="I89" s="6"/>
      <c r="O89" s="6"/>
      <c r="U89" s="6"/>
    </row>
    <row r="90" spans="1:28" ht="14.25">
      <c r="A90" s="22">
        <v>710</v>
      </c>
      <c r="B90" s="23" t="s">
        <v>111</v>
      </c>
      <c r="C90" s="23" t="s">
        <v>112</v>
      </c>
      <c r="D90" s="23" t="s">
        <v>113</v>
      </c>
      <c r="E90" s="24">
        <v>0.4284017476851852</v>
      </c>
      <c r="F90" s="25">
        <v>0</v>
      </c>
      <c r="G90" s="24">
        <v>0.42878335648148147</v>
      </c>
      <c r="H90" s="26">
        <v>0.45421756944444447</v>
      </c>
      <c r="I90" s="27">
        <v>0</v>
      </c>
      <c r="J90" s="26">
        <v>0.4546086111111111</v>
      </c>
      <c r="K90" s="24">
        <v>0</v>
      </c>
      <c r="L90" s="25">
        <v>0</v>
      </c>
      <c r="M90" s="24">
        <v>0</v>
      </c>
      <c r="N90" s="26">
        <v>0.49646935185185187</v>
      </c>
      <c r="O90" s="27">
        <v>0</v>
      </c>
      <c r="P90" s="26">
        <v>0.4968257986111111</v>
      </c>
      <c r="Q90" s="24">
        <v>0.5546152083333333</v>
      </c>
      <c r="R90" s="25">
        <v>0</v>
      </c>
      <c r="S90" s="24">
        <v>0.5549657523148148</v>
      </c>
      <c r="T90" s="26">
        <v>0.5773731018518519</v>
      </c>
      <c r="U90" s="27">
        <v>0</v>
      </c>
      <c r="V90" s="26">
        <v>0.5777335879629629</v>
      </c>
      <c r="W90" s="24">
        <v>0.5942081365740741</v>
      </c>
      <c r="X90" s="25">
        <v>0</v>
      </c>
      <c r="Y90" s="24">
        <v>0.5945502430555556</v>
      </c>
      <c r="Z90" s="28">
        <v>0.6122710300925925</v>
      </c>
      <c r="AA90" s="27">
        <v>0</v>
      </c>
      <c r="AB90" s="28">
        <v>0.6126196875</v>
      </c>
    </row>
    <row r="91" spans="1:30" ht="13.5">
      <c r="A91"/>
      <c r="E91" s="29"/>
      <c r="F91" s="12"/>
      <c r="G91" s="29">
        <f>G90-E90+(TIME(0,0,F90)*5)</f>
        <v>0.0003816087962962844</v>
      </c>
      <c r="H91" s="30"/>
      <c r="I91" s="16"/>
      <c r="J91" s="30">
        <f>J90-H90+(TIME(0,0,I90)*5)</f>
        <v>0.0003910416666666472</v>
      </c>
      <c r="K91" s="29"/>
      <c r="L91" s="12"/>
      <c r="M91" s="29">
        <f>M90-K90+(TIME(0,0,L90)*5)</f>
        <v>0</v>
      </c>
      <c r="N91" s="30"/>
      <c r="O91" s="16"/>
      <c r="P91" s="30">
        <f>P90-N90+(TIME(0,0,O90)*5)</f>
        <v>0.0003564467592592213</v>
      </c>
      <c r="Q91" s="29"/>
      <c r="R91" s="12"/>
      <c r="S91" s="29">
        <f>S90-Q90+(TIME(0,0,R90)*5)</f>
        <v>0.00035054398148148813</v>
      </c>
      <c r="T91" s="30"/>
      <c r="U91" s="16"/>
      <c r="V91" s="30">
        <f>V90-T90+(TIME(0,0,U90)*5)</f>
        <v>0.000360486111111058</v>
      </c>
      <c r="W91" s="29"/>
      <c r="X91" s="12"/>
      <c r="Y91" s="29">
        <f>Y90-W90+(TIME(0,0,X90)*5)</f>
        <v>0.0003421064814814745</v>
      </c>
      <c r="Z91" s="31"/>
      <c r="AA91" s="16"/>
      <c r="AB91" s="31">
        <f>AB90-Z90+(TIME(0,0,AA90)*5)</f>
        <v>0.0003486574074074156</v>
      </c>
      <c r="AC91" s="7">
        <f>IF(MIN(G91:AB91)&gt;0,MIN(G91:AB91),IF(SMALL(G91:AB91,MIN(COUNTIF(G91:AB91,0)+1,COUNT(G91:AB91)))&gt;0,SMALL(G91:AB91,COUNTIF(G91:AB91,0)+1),"Ingen tid"))</f>
        <v>0.0003421064814814745</v>
      </c>
      <c r="AD91" s="17">
        <f ca="1">IF(ISERROR(RANK(AC91,INDIRECT(CONCATENATE("AC",MATCH("Historic I",$A$1:$A$1028,0),":AC",MATCH("Historic II",$A$1:$A$1028,0))),1)),"Oplacerad",RANK(AC91,INDIRECT(CONCATENATE("AC",MATCH("Historic I",$A$1:$A$1028,0),":AC",MATCH("Historic II",$A$1:$A$1028,0))),1))</f>
        <v>1</v>
      </c>
    </row>
    <row r="92" spans="1:28" ht="13.5">
      <c r="A92" s="23"/>
      <c r="B92" s="23"/>
      <c r="C92" s="23"/>
      <c r="D92" s="23"/>
      <c r="E92" s="24">
        <v>0</v>
      </c>
      <c r="F92" s="25">
        <v>0</v>
      </c>
      <c r="G92" s="24">
        <v>0</v>
      </c>
      <c r="H92" s="26">
        <v>0</v>
      </c>
      <c r="I92" s="27">
        <v>0</v>
      </c>
      <c r="J92" s="26">
        <v>0</v>
      </c>
      <c r="K92" s="24">
        <v>0</v>
      </c>
      <c r="L92" s="25">
        <v>0</v>
      </c>
      <c r="M92" s="24">
        <v>0</v>
      </c>
      <c r="N92" s="26">
        <v>0</v>
      </c>
      <c r="O92" s="27">
        <v>0</v>
      </c>
      <c r="P92" s="26">
        <v>0</v>
      </c>
      <c r="Q92" s="24">
        <v>0</v>
      </c>
      <c r="R92" s="25">
        <v>0</v>
      </c>
      <c r="S92" s="24">
        <v>0</v>
      </c>
      <c r="T92" s="26">
        <v>0</v>
      </c>
      <c r="U92" s="27">
        <v>0</v>
      </c>
      <c r="V92" s="26">
        <v>0</v>
      </c>
      <c r="W92" s="24">
        <v>0</v>
      </c>
      <c r="X92" s="25">
        <v>0</v>
      </c>
      <c r="Y92" s="24">
        <v>0</v>
      </c>
      <c r="Z92" s="28">
        <v>0</v>
      </c>
      <c r="AA92" s="27">
        <v>0</v>
      </c>
      <c r="AB92" s="28">
        <v>0</v>
      </c>
    </row>
    <row r="93" spans="1:30" ht="13.5">
      <c r="A93"/>
      <c r="E93" s="29"/>
      <c r="F93" s="12"/>
      <c r="G93" s="29">
        <f>G92-E92+(TIME(0,0,F92)*5)</f>
        <v>0</v>
      </c>
      <c r="H93" s="30"/>
      <c r="I93" s="16"/>
      <c r="J93" s="30">
        <f>J92-H92+(TIME(0,0,I92)*5)</f>
        <v>0</v>
      </c>
      <c r="K93" s="29"/>
      <c r="L93" s="12"/>
      <c r="M93" s="29">
        <f>M92-K92+(TIME(0,0,L92)*5)</f>
        <v>0</v>
      </c>
      <c r="N93" s="30"/>
      <c r="O93" s="16"/>
      <c r="P93" s="30">
        <f>P92-N92+(TIME(0,0,O92)*5)</f>
        <v>0</v>
      </c>
      <c r="Q93" s="29"/>
      <c r="R93" s="12"/>
      <c r="S93" s="29">
        <f>S92-Q92+(TIME(0,0,R92)*5)</f>
        <v>0</v>
      </c>
      <c r="T93" s="30"/>
      <c r="U93" s="16"/>
      <c r="V93" s="30">
        <f>V92-T92+(TIME(0,0,U92)*5)</f>
        <v>0</v>
      </c>
      <c r="W93" s="29"/>
      <c r="X93" s="12"/>
      <c r="Y93" s="29">
        <f>Y92-W92+(TIME(0,0,X92)*5)</f>
        <v>0</v>
      </c>
      <c r="Z93" s="31"/>
      <c r="AA93" s="16"/>
      <c r="AB93" s="31">
        <f>AB92-Z92+(TIME(0,0,AA92)*5)</f>
        <v>0</v>
      </c>
      <c r="AC93" s="7">
        <f>IF(MIN(G93:AB93)&gt;0,MIN(G93:AB93),IF(SMALL(G93:AB93,MIN(COUNTIF(G93:AB93,0)+1,COUNT(G93:AB93)))&gt;0,SMALL(G93:AB93,COUNTIF(G93:AB93,0)+1),"Ingen tid"))</f>
        <v>0</v>
      </c>
      <c r="AD93" s="17">
        <f ca="1">IF(ISERROR(RANK(AC93,INDIRECT(CONCATENATE("AC",MATCH("Historic I",$A$1:$A$1028,0),":AC",MATCH("Historic II",$A$1:$A$1028,0))),1)),"Oplacerad",RANK(AC93,INDIRECT(CONCATENATE("AC",MATCH("Historic I",$A$1:$A$1028,0),":AC",MATCH("Historic II",$A$1:$A$1028,0))),1))</f>
        <v>0</v>
      </c>
    </row>
    <row r="94" spans="1:28" ht="14.25">
      <c r="A94" s="23"/>
      <c r="B94" s="23"/>
      <c r="C94" s="23"/>
      <c r="D94" s="23"/>
      <c r="E94" s="24">
        <v>0</v>
      </c>
      <c r="F94" s="25">
        <v>0</v>
      </c>
      <c r="G94" s="24">
        <v>0</v>
      </c>
      <c r="H94" s="26">
        <v>0</v>
      </c>
      <c r="I94" s="27">
        <v>0</v>
      </c>
      <c r="J94" s="26">
        <v>0</v>
      </c>
      <c r="K94" s="24">
        <v>0</v>
      </c>
      <c r="L94" s="25">
        <v>0</v>
      </c>
      <c r="M94" s="24">
        <v>0</v>
      </c>
      <c r="N94" s="26">
        <v>0</v>
      </c>
      <c r="O94" s="27">
        <v>0</v>
      </c>
      <c r="P94" s="26">
        <v>0</v>
      </c>
      <c r="Q94" s="24">
        <v>0</v>
      </c>
      <c r="R94" s="25">
        <v>0</v>
      </c>
      <c r="S94" s="24">
        <v>0</v>
      </c>
      <c r="T94" s="26">
        <v>0</v>
      </c>
      <c r="U94" s="27">
        <v>0</v>
      </c>
      <c r="V94" s="26">
        <v>0</v>
      </c>
      <c r="W94" s="24">
        <v>0</v>
      </c>
      <c r="X94" s="25">
        <v>0</v>
      </c>
      <c r="Y94" s="24">
        <v>0</v>
      </c>
      <c r="Z94" s="28">
        <v>0</v>
      </c>
      <c r="AA94" s="27">
        <v>0</v>
      </c>
      <c r="AB94" s="28">
        <v>0</v>
      </c>
    </row>
    <row r="95" spans="1:30" ht="13.5">
      <c r="A95" s="36"/>
      <c r="B95" s="23"/>
      <c r="C95" s="23"/>
      <c r="D95" s="23"/>
      <c r="E95" s="29"/>
      <c r="F95" s="12"/>
      <c r="G95" s="29">
        <f>G94-E94+(TIME(0,0,F94)*5)</f>
        <v>0</v>
      </c>
      <c r="H95" s="30"/>
      <c r="I95" s="16"/>
      <c r="J95" s="30">
        <f>J94-H94+(TIME(0,0,I94)*5)</f>
        <v>0</v>
      </c>
      <c r="K95" s="29"/>
      <c r="L95" s="12"/>
      <c r="M95" s="29">
        <f>M94-K94+(TIME(0,0,L94)*5)</f>
        <v>0</v>
      </c>
      <c r="N95" s="30"/>
      <c r="O95" s="16"/>
      <c r="P95" s="30">
        <f>P94-N94+(TIME(0,0,O94)*5)</f>
        <v>0</v>
      </c>
      <c r="Q95" s="29"/>
      <c r="R95" s="12"/>
      <c r="S95" s="29">
        <f>S94-Q94+(TIME(0,0,R94)*5)</f>
        <v>0</v>
      </c>
      <c r="T95" s="30"/>
      <c r="U95" s="16"/>
      <c r="V95" s="30">
        <f>V94-T94+(TIME(0,0,U94)*5)</f>
        <v>0</v>
      </c>
      <c r="W95" s="29"/>
      <c r="X95" s="12"/>
      <c r="Y95" s="29">
        <f>Y94-W94+(TIME(0,0,X94)*5)</f>
        <v>0</v>
      </c>
      <c r="Z95" s="31"/>
      <c r="AA95" s="16"/>
      <c r="AB95" s="31">
        <f>AB94-Z94+(TIME(0,0,AA94)*5)</f>
        <v>0</v>
      </c>
      <c r="AC95" s="7">
        <f>IF(MIN(G95:AB95)&gt;0,MIN(G95:AB95),IF(SMALL(G95:AB95,MIN(COUNTIF(G95:AB95,0)+1,COUNT(G95:AB95)))&gt;0,SMALL(G95:AB95,COUNTIF(G95:AB95,0)+1),"Ingen tid"))</f>
        <v>0</v>
      </c>
      <c r="AD95" s="17">
        <f ca="1">IF(ISERROR(RANK(AC95,INDIRECT(CONCATENATE("AC",MATCH("Historic I",$A$1:$A$1028,0),":AC",MATCH("Historic II",$A$1:$A$1028,0))),1)),"Oplacerad",RANK(AC95,INDIRECT(CONCATENATE("AC",MATCH("Historic I",$A$1:$A$1028,0),":AC",MATCH("Historic II",$A$1:$A$1028,0))),1))</f>
        <v>0</v>
      </c>
    </row>
    <row r="96" spans="1:21" ht="13.5">
      <c r="A96" s="18"/>
      <c r="B96" s="19"/>
      <c r="C96" s="19"/>
      <c r="D96" s="19"/>
      <c r="I96" s="6"/>
      <c r="O96" s="6"/>
      <c r="U96" s="6"/>
    </row>
    <row r="97" spans="1:21" ht="13.5">
      <c r="A97" s="20" t="s">
        <v>114</v>
      </c>
      <c r="B97" s="21"/>
      <c r="C97" s="21"/>
      <c r="D97" s="21"/>
      <c r="I97" s="6"/>
      <c r="O97" s="6"/>
      <c r="U97" s="6"/>
    </row>
    <row r="98" spans="1:28" ht="13.5">
      <c r="A98" s="36" t="s">
        <v>115</v>
      </c>
      <c r="B98" s="23"/>
      <c r="C98" s="23"/>
      <c r="D98" s="23"/>
      <c r="E98" s="24">
        <v>0</v>
      </c>
      <c r="F98" s="25">
        <v>0</v>
      </c>
      <c r="G98" s="24">
        <v>0</v>
      </c>
      <c r="H98" s="26">
        <v>0</v>
      </c>
      <c r="I98" s="27">
        <v>0</v>
      </c>
      <c r="J98" s="26">
        <v>0</v>
      </c>
      <c r="K98" s="24">
        <v>0</v>
      </c>
      <c r="L98" s="25">
        <v>0</v>
      </c>
      <c r="M98" s="24">
        <v>0</v>
      </c>
      <c r="N98" s="26">
        <v>0</v>
      </c>
      <c r="O98" s="27">
        <v>0</v>
      </c>
      <c r="P98" s="26">
        <v>0</v>
      </c>
      <c r="Q98" s="24">
        <v>0</v>
      </c>
      <c r="R98" s="25">
        <v>0</v>
      </c>
      <c r="S98" s="24">
        <v>0</v>
      </c>
      <c r="T98" s="26">
        <v>0</v>
      </c>
      <c r="U98" s="27">
        <v>0</v>
      </c>
      <c r="V98" s="26">
        <v>0</v>
      </c>
      <c r="W98" s="24">
        <v>0</v>
      </c>
      <c r="X98" s="25">
        <v>0</v>
      </c>
      <c r="Y98" s="24">
        <v>0</v>
      </c>
      <c r="Z98" s="28">
        <v>0</v>
      </c>
      <c r="AA98" s="27">
        <v>0</v>
      </c>
      <c r="AB98" s="28">
        <v>0</v>
      </c>
    </row>
    <row r="99" spans="1:30" ht="13.5">
      <c r="A99"/>
      <c r="E99" s="29"/>
      <c r="F99" s="12"/>
      <c r="G99" s="29">
        <f>G98-E98+(TIME(0,0,F98)*5)</f>
        <v>0</v>
      </c>
      <c r="H99" s="30"/>
      <c r="I99" s="16"/>
      <c r="J99" s="30">
        <f>J98-H98+(TIME(0,0,I98)*5)</f>
        <v>0</v>
      </c>
      <c r="K99" s="29"/>
      <c r="L99" s="12"/>
      <c r="M99" s="29">
        <f>M98-K98+(TIME(0,0,L98)*5)</f>
        <v>0</v>
      </c>
      <c r="N99" s="30"/>
      <c r="O99" s="16"/>
      <c r="P99" s="30">
        <f>P98-N98+(TIME(0,0,O98)*5)</f>
        <v>0</v>
      </c>
      <c r="Q99" s="29"/>
      <c r="R99" s="12"/>
      <c r="S99" s="29">
        <f>S98-Q98+(TIME(0,0,R98)*5)</f>
        <v>0</v>
      </c>
      <c r="T99" s="30"/>
      <c r="U99" s="16"/>
      <c r="V99" s="30">
        <f>V98-T98+(TIME(0,0,U98)*5)</f>
        <v>0</v>
      </c>
      <c r="W99" s="29"/>
      <c r="X99" s="12"/>
      <c r="Y99" s="29">
        <f>Y98-W98+(TIME(0,0,X98)*5)</f>
        <v>0</v>
      </c>
      <c r="Z99" s="31"/>
      <c r="AA99" s="16"/>
      <c r="AB99" s="31">
        <f>AB98-Z98+(TIME(0,0,AA98)*5)</f>
        <v>0</v>
      </c>
      <c r="AC99" s="7">
        <f>IF(MIN(G99:AB99)&gt;0,MIN(G99:AB99),IF(SMALL(G99:AB99,MIN(COUNTIF(G99:AB99,0)+1,COUNT(G99:AB99)))&gt;0,SMALL(G99:AB99,COUNTIF(G99:AB99,0)+1),"Ingen tid"))</f>
        <v>0</v>
      </c>
      <c r="AD99" s="17">
        <f ca="1">IF(ISERROR(RANK(AC99,INDIRECT(CONCATENATE("AC",MATCH("Historic II",$A$1:$A$1028,0),":AC1000")),1)),"Oplacerad",RANK(AC99,INDIRECT(CONCATENATE("AC",MATCH("Historic II",$A$1:$A$1028,0),":AC1000")),1))</f>
        <v>0</v>
      </c>
    </row>
    <row r="100" spans="1:28" ht="13.5">
      <c r="A100" s="23"/>
      <c r="B100" s="23"/>
      <c r="C100" s="23"/>
      <c r="D100" s="23"/>
      <c r="E100" s="24">
        <v>0</v>
      </c>
      <c r="F100" s="25">
        <v>0</v>
      </c>
      <c r="G100" s="24">
        <v>0</v>
      </c>
      <c r="H100" s="26">
        <v>0</v>
      </c>
      <c r="I100" s="27">
        <v>0</v>
      </c>
      <c r="J100" s="26">
        <v>0</v>
      </c>
      <c r="K100" s="24">
        <v>0</v>
      </c>
      <c r="L100" s="25">
        <v>0</v>
      </c>
      <c r="M100" s="24">
        <v>0</v>
      </c>
      <c r="N100" s="26">
        <v>0</v>
      </c>
      <c r="O100" s="27">
        <v>0</v>
      </c>
      <c r="P100" s="26">
        <v>0</v>
      </c>
      <c r="Q100" s="24">
        <v>0</v>
      </c>
      <c r="R100" s="25">
        <v>0</v>
      </c>
      <c r="S100" s="24">
        <v>0</v>
      </c>
      <c r="T100" s="26">
        <v>0</v>
      </c>
      <c r="U100" s="27">
        <v>0</v>
      </c>
      <c r="V100" s="26">
        <v>0</v>
      </c>
      <c r="W100" s="24">
        <v>0</v>
      </c>
      <c r="X100" s="25">
        <v>0</v>
      </c>
      <c r="Y100" s="24">
        <v>0</v>
      </c>
      <c r="Z100" s="28">
        <v>0</v>
      </c>
      <c r="AA100" s="27">
        <v>0</v>
      </c>
      <c r="AB100" s="28">
        <v>0</v>
      </c>
    </row>
    <row r="101" spans="5:30" ht="13.5">
      <c r="E101" s="29"/>
      <c r="F101" s="12"/>
      <c r="G101" s="29">
        <f>G100-E100+(TIME(0,0,F100)*5)</f>
        <v>0</v>
      </c>
      <c r="H101" s="30"/>
      <c r="I101" s="16"/>
      <c r="J101" s="30">
        <f>J100-H100+(TIME(0,0,I100)*5)</f>
        <v>0</v>
      </c>
      <c r="K101" s="29"/>
      <c r="L101" s="12"/>
      <c r="M101" s="29">
        <f>M100-K100+(TIME(0,0,L100)*5)</f>
        <v>0</v>
      </c>
      <c r="N101" s="30"/>
      <c r="O101" s="16"/>
      <c r="P101" s="30">
        <f>P100-N100+(TIME(0,0,O100)*5)</f>
        <v>0</v>
      </c>
      <c r="Q101" s="29"/>
      <c r="R101" s="12"/>
      <c r="S101" s="29">
        <f>S100-Q100+(TIME(0,0,R100)*5)</f>
        <v>0</v>
      </c>
      <c r="T101" s="30"/>
      <c r="U101" s="16"/>
      <c r="V101" s="30">
        <f>V100-T100+(TIME(0,0,U100)*5)</f>
        <v>0</v>
      </c>
      <c r="W101" s="29"/>
      <c r="X101" s="12"/>
      <c r="Y101" s="29">
        <f>Y100-W100+(TIME(0,0,X100)*5)</f>
        <v>0</v>
      </c>
      <c r="Z101" s="31"/>
      <c r="AA101" s="16"/>
      <c r="AB101" s="31">
        <f>AB100-Z100+(TIME(0,0,AA100)*5)</f>
        <v>0</v>
      </c>
      <c r="AC101" s="7">
        <f>IF(MIN(G101:AB101)&gt;0,MIN(G101:AB101),IF(SMALL(G101:AB101,MIN(COUNTIF(G101:AB101,0)+1,COUNT(G101:AB101)))&gt;0,SMALL(G101:AB101,COUNTIF(G101:AB101,0)+1),"Ingen tid"))</f>
        <v>0</v>
      </c>
      <c r="AD101" s="17">
        <f ca="1">IF(ISERROR(RANK(AC101,INDIRECT(CONCATENATE("AC",MATCH("Historic II",$A$1:$A$1028,0),":AC1000")),1)),"Oplacerad",RANK(AC101,INDIRECT(CONCATENATE("AC",MATCH("Historic II",$A$1:$A$1028,0),":AC1000")),1))</f>
        <v>0</v>
      </c>
    </row>
  </sheetData>
  <sheetProtection selectLockedCells="1" selectUnlockedCells="1"/>
  <conditionalFormatting sqref="AC7 AC9 AC11 AC13 AC15 AC17 AC19 AC21 AC23 AC25 AC29 AC31 AC33 AC43 AC47 AC49 AC51 AC53 AC55 AC91 AC93 AC95 AC99 AC101">
    <cfRule type="cellIs" priority="1" dxfId="0" operator="equal" stopIfTrue="1">
      <formula>"Ingen tid"</formula>
    </cfRule>
  </conditionalFormatting>
  <conditionalFormatting sqref="AD7 AD9 AD11 AD13 AD15 AD17 AD19 AD21 AD23 AD25 AD29 AD31 AD33 AD43 AD47 AD49 AD51 AD53 AD55 AD91 AD93 AD95 AD99 AD101">
    <cfRule type="cellIs" priority="2" dxfId="1" operator="equal" stopIfTrue="1">
      <formula>NA()</formula>
    </cfRule>
  </conditionalFormatting>
  <conditionalFormatting sqref="AC35 AC37 AC39:AC40">
    <cfRule type="cellIs" priority="3" dxfId="0" operator="equal" stopIfTrue="1">
      <formula>"Ingen tid"</formula>
    </cfRule>
  </conditionalFormatting>
  <conditionalFormatting sqref="AD35 AD37 AD39:AD40">
    <cfRule type="cellIs" priority="4" dxfId="1" operator="equal" stopIfTrue="1">
      <formula>NA()</formula>
    </cfRule>
  </conditionalFormatting>
  <conditionalFormatting sqref="AC81">
    <cfRule type="cellIs" priority="5" dxfId="0" operator="equal" stopIfTrue="1">
      <formula>"Ingen tid"</formula>
    </cfRule>
  </conditionalFormatting>
  <conditionalFormatting sqref="AD81">
    <cfRule type="cellIs" priority="6" dxfId="1" operator="equal" stopIfTrue="1">
      <formula>NA()</formula>
    </cfRule>
  </conditionalFormatting>
  <conditionalFormatting sqref="AC57 AC59 AC61 AC63 AC65 AC67 AC69">
    <cfRule type="cellIs" priority="7" dxfId="0" operator="equal" stopIfTrue="1">
      <formula>"Ingen tid"</formula>
    </cfRule>
  </conditionalFormatting>
  <conditionalFormatting sqref="AD57 AD59 AD61 AD63 AD65 AD67 AD69">
    <cfRule type="cellIs" priority="8" dxfId="1" operator="equal" stopIfTrue="1">
      <formula>NA()</formula>
    </cfRule>
  </conditionalFormatting>
  <conditionalFormatting sqref="AC45">
    <cfRule type="cellIs" priority="9" dxfId="0" operator="equal" stopIfTrue="1">
      <formula>"Ingen tid"</formula>
    </cfRule>
  </conditionalFormatting>
  <conditionalFormatting sqref="AD45">
    <cfRule type="cellIs" priority="10" dxfId="1" operator="equal" stopIfTrue="1">
      <formula>NA()</formula>
    </cfRule>
  </conditionalFormatting>
  <conditionalFormatting sqref="AC76:AC77 AC71">
    <cfRule type="cellIs" priority="11" dxfId="0" operator="equal" stopIfTrue="1">
      <formula>"Ingen tid"</formula>
    </cfRule>
  </conditionalFormatting>
  <conditionalFormatting sqref="AD76:AD77 AD71">
    <cfRule type="cellIs" priority="12" dxfId="1" operator="equal" stopIfTrue="1">
      <formula>NA()</formula>
    </cfRule>
  </conditionalFormatting>
  <conditionalFormatting sqref="AC73">
    <cfRule type="cellIs" priority="13" dxfId="0" operator="equal" stopIfTrue="1">
      <formula>"Ingen tid"</formula>
    </cfRule>
  </conditionalFormatting>
  <conditionalFormatting sqref="AD73">
    <cfRule type="cellIs" priority="14" dxfId="1" operator="equal" stopIfTrue="1">
      <formula>NA()</formula>
    </cfRule>
  </conditionalFormatting>
  <conditionalFormatting sqref="AC75">
    <cfRule type="cellIs" priority="15" dxfId="0" operator="equal" stopIfTrue="1">
      <formula>"Ingen tid"</formula>
    </cfRule>
  </conditionalFormatting>
  <conditionalFormatting sqref="AD75">
    <cfRule type="cellIs" priority="16" dxfId="1" operator="equal" stopIfTrue="1">
      <formula>NA()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P-O Håkansson</dc:creator>
  <cp:keywords/>
  <dc:description/>
  <cp:lastModifiedBy>P-O Håkansson</cp:lastModifiedBy>
  <cp:lastPrinted>2012-06-09T19:49:35Z</cp:lastPrinted>
  <dcterms:created xsi:type="dcterms:W3CDTF">2012-06-07T20:20:49Z</dcterms:created>
  <dcterms:modified xsi:type="dcterms:W3CDTF">2015-08-01T13:03:26Z</dcterms:modified>
  <cp:category/>
  <cp:version/>
  <cp:contentType/>
  <cp:contentStatus/>
  <cp:revision>56</cp:revision>
</cp:coreProperties>
</file>